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ynamic-Order-Details-Report-in-Excel\"/>
    </mc:Choice>
  </mc:AlternateContent>
  <xr:revisionPtr revIDLastSave="0" documentId="8_{E82682FD-50E1-4F42-A08F-448547B4B3DC}" xr6:coauthVersionLast="47" xr6:coauthVersionMax="47" xr10:uidLastSave="{00000000-0000-0000-0000-000000000000}"/>
  <bookViews>
    <workbookView xWindow="-108" yWindow="-108" windowWidth="23256" windowHeight="12456" activeTab="2" xr2:uid="{860C6835-D7F5-4AF6-9474-5536F5F55166}"/>
  </bookViews>
  <sheets>
    <sheet name="dataset" sheetId="1" r:id="rId1"/>
    <sheet name="practice" sheetId="2" state="hidden" r:id="rId2"/>
    <sheet name="project excel report" sheetId="5" r:id="rId3"/>
    <sheet name="data1" sheetId="7" state="hidden" r:id="rId4"/>
    <sheet name="Sheet2" sheetId="3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5" l="1"/>
  <c r="D16" i="5" s="1"/>
  <c r="B10" i="5"/>
  <c r="B19" i="5" s="1"/>
  <c r="B22" i="5"/>
  <c r="B25" i="5"/>
  <c r="B28" i="5" a="1"/>
  <c r="B28" i="5" s="1"/>
  <c r="D28" i="5"/>
  <c r="D25" i="5"/>
  <c r="B13" i="5"/>
  <c r="D13" i="5"/>
  <c r="D19" i="5"/>
  <c r="A27" i="7" a="1"/>
  <c r="A27" i="7" s="1"/>
  <c r="A24" i="7"/>
  <c r="A21" i="7"/>
  <c r="C12" i="7"/>
  <c r="A12" i="7"/>
  <c r="C27" i="7" s="1"/>
  <c r="C9" i="7"/>
  <c r="C21" i="7" s="1"/>
  <c r="A9" i="7"/>
  <c r="A15" i="7" s="1"/>
  <c r="A18" i="7" s="1"/>
  <c r="E28" i="2"/>
  <c r="E22" i="2" a="1"/>
  <c r="E22" i="2" s="1"/>
  <c r="E16" i="2"/>
  <c r="F16" i="2" s="1"/>
  <c r="E13" i="2"/>
  <c r="E10" i="2"/>
  <c r="E3" i="2"/>
  <c r="E19" i="2" s="1"/>
  <c r="E7" i="2"/>
  <c r="F7" i="2" s="1"/>
  <c r="G7" i="2" s="1"/>
  <c r="A1" i="3" a="1"/>
  <c r="A1" i="3" s="1"/>
  <c r="B16" i="5" l="1"/>
  <c r="C24" i="7"/>
  <c r="C18" i="7"/>
  <c r="C15" i="7"/>
  <c r="D22" i="5"/>
  <c r="E25" i="2"/>
  <c r="G19" i="2"/>
  <c r="F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<sst xmlns="http://schemas.openxmlformats.org/spreadsheetml/2006/main" count="22571" uniqueCount="7826">
  <si>
    <t>Order ID</t>
  </si>
  <si>
    <t>Order Date</t>
  </si>
  <si>
    <t>Ship Date</t>
  </si>
  <si>
    <t>Ship Mode</t>
  </si>
  <si>
    <t>Customer ID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</si>
  <si>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</si>
  <si>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</si>
  <si>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</si>
  <si>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</si>
  <si>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</si>
  <si>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</si>
  <si>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</si>
  <si>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</si>
  <si>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</si>
  <si>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</si>
  <si>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 xml:space="preserve"> Sales </t>
  </si>
  <si>
    <t>Quantity</t>
  </si>
  <si>
    <t>Discount</t>
  </si>
  <si>
    <t xml:space="preserve"> Profit </t>
  </si>
  <si>
    <t>CA-2016-152156</t>
  </si>
  <si>
    <t>Second Class</t>
  </si>
  <si>
    <t>CG-12520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</si>
  <si>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</si>
  <si>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</si>
  <si>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</si>
  <si>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</si>
  <si>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</si>
  <si>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</si>
  <si>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</si>
  <si>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</si>
  <si>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</si>
  <si>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 xml:space="preserve"> $261.96 </t>
  </si>
  <si>
    <t xml:space="preserve"> $41.91 </t>
  </si>
  <si>
    <t>FUR-CH-10000454</t>
  </si>
  <si>
    <t>Chairs</t>
  </si>
  <si>
    <t>Hon Deluxe Fabric Upholstered Stacking Chairs, Rounded Back</t>
  </si>
  <si>
    <t>CA-2016-138688</t>
  </si>
  <si>
    <t>DV-13045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</si>
  <si>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</si>
  <si>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</si>
  <si>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</si>
  <si>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</si>
  <si>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</si>
  <si>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</si>
  <si>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</si>
  <si>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</si>
  <si>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 xml:space="preserve"> $14.62 </t>
  </si>
  <si>
    <t>US-2015-108966</t>
  </si>
  <si>
    <t>Standard Class</t>
  </si>
  <si>
    <t>SO-20335</t>
  </si>
  <si>
    <t>Fort Lauderdale</t>
  </si>
  <si>
    <t>Florida</t>
  </si>
  <si>
    <t>FUR-TA-10000577</t>
  </si>
  <si>
    <t>Tables</t>
  </si>
  <si>
    <t>Bretford CR4500 Series Slim Rectangular Table</t>
  </si>
  <si>
    <t xml:space="preserve"> $957.58 </t>
  </si>
  <si>
    <t>OFF-ST-10000760</t>
  </si>
  <si>
    <t>Storage</t>
  </si>
  <si>
    <t>Eldon Fold 'N Roll Cart System</t>
  </si>
  <si>
    <t xml:space="preserve"> $22.37 </t>
  </si>
  <si>
    <t>CA-2014-115812</t>
  </si>
  <si>
    <t>BH-11710</t>
  </si>
  <si>
    <t>FUR-FU-10001487</t>
  </si>
  <si>
    <t>Furnishings</t>
  </si>
  <si>
    <t>Eldon Expressions Wood and Plastic Desk Accessories, Cherry Wood</t>
  </si>
  <si>
    <t xml:space="preserve"> $48.86 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</si>
  <si>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</si>
  <si>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</si>
  <si>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</si>
  <si>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</si>
  <si>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</si>
  <si>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</si>
  <si>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</si>
  <si>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</si>
  <si>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</si>
  <si>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</si>
  <si>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 xml:space="preserve"> $5.78 </t>
  </si>
  <si>
    <t>OFF-AP-10002892</t>
  </si>
  <si>
    <t>Appliances</t>
  </si>
  <si>
    <t>Belkin F5C206VTEL 6 Outlet Surge</t>
  </si>
  <si>
    <t xml:space="preserve"> $114.90 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</si>
  <si>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</si>
  <si>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</si>
  <si>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</si>
  <si>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</si>
  <si>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</si>
  <si>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</si>
  <si>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Concord</t>
  </si>
  <si>
    <t>North Carolina</t>
  </si>
  <si>
    <t>OFF-PA-10002365</t>
  </si>
  <si>
    <t>Paper</t>
  </si>
  <si>
    <t>Xerox 1967</t>
  </si>
  <si>
    <t xml:space="preserve"> $15.55 </t>
  </si>
  <si>
    <t>CA-2016-161389</t>
  </si>
  <si>
    <t>IM-15070</t>
  </si>
  <si>
    <t>Seattle</t>
  </si>
  <si>
    <t>Washington</t>
  </si>
  <si>
    <t>OFF-BI-10003656</t>
  </si>
  <si>
    <t>Fellowes PB200 Plastic Comb Binding Machine</t>
  </si>
  <si>
    <t xml:space="preserve"> $407.98 </t>
  </si>
  <si>
    <t>US-2015-118983</t>
  </si>
  <si>
    <t>HP-14815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</si>
  <si>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</si>
  <si>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</si>
  <si>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</si>
  <si>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</si>
  <si>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</si>
  <si>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</si>
  <si>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 xml:space="preserve"> $68.81 </t>
  </si>
  <si>
    <t>OFF-BI-10000756</t>
  </si>
  <si>
    <t>Storex DuraTech Recycled Plastic Frosted Binders</t>
  </si>
  <si>
    <t>CA-2014-105893</t>
  </si>
  <si>
    <t>PK-19075</t>
  </si>
  <si>
    <t>Madison</t>
  </si>
  <si>
    <t>Wisconsin</t>
  </si>
  <si>
    <t>OFF-ST-10004186</t>
  </si>
  <si>
    <t>Stur-D-Stor Shelving, Vertical 5-Shelf: 72"H x 36"W x 18 1/2"D</t>
  </si>
  <si>
    <t xml:space="preserve"> $665.88 </t>
  </si>
  <si>
    <t>CA-2014-167164</t>
  </si>
  <si>
    <t>AG-10270</t>
  </si>
  <si>
    <t>West Jordan</t>
  </si>
  <si>
    <t>Utah</t>
  </si>
  <si>
    <t>OFF-ST-10000107</t>
  </si>
  <si>
    <t>Fellowes Super Stor/Drawer</t>
  </si>
  <si>
    <t xml:space="preserve"> $55.50 </t>
  </si>
  <si>
    <t xml:space="preserve"> $9.99 </t>
  </si>
  <si>
    <t>CA-2014-143336</t>
  </si>
  <si>
    <t>ZD-21925</t>
  </si>
  <si>
    <t>San Francisco</t>
  </si>
  <si>
    <t>OFF-AR-10003056</t>
  </si>
  <si>
    <t>Newell 341</t>
  </si>
  <si>
    <t xml:space="preserve"> $8.56 </t>
  </si>
  <si>
    <t xml:space="preserve"> $2.48 </t>
  </si>
  <si>
    <t>OFF-BI-10002215</t>
  </si>
  <si>
    <t>Wilson Jones Hanging View Binder, White, 1"</t>
  </si>
  <si>
    <t xml:space="preserve"> $22.72 </t>
  </si>
  <si>
    <t xml:space="preserve"> $7.38 </t>
  </si>
  <si>
    <t>CA-2016-137330</t>
  </si>
  <si>
    <t>KB-16585</t>
  </si>
  <si>
    <t>Fremont</t>
  </si>
  <si>
    <t>Nebraska</t>
  </si>
  <si>
    <t>OFF-AR-10000246</t>
  </si>
  <si>
    <t>Newell 318</t>
  </si>
  <si>
    <t xml:space="preserve"> $19.46 </t>
  </si>
  <si>
    <t>OFF-AP-10001492</t>
  </si>
  <si>
    <t>Acco Six-Outlet Power Strip, 4' Cord Length</t>
  </si>
  <si>
    <t>US-2017-156909</t>
  </si>
  <si>
    <t>SF-20065</t>
  </si>
  <si>
    <t>Philadelphia</t>
  </si>
  <si>
    <t>Pennsylvania</t>
  </si>
  <si>
    <t>East</t>
  </si>
  <si>
    <t>FUR-CH-10002774</t>
  </si>
  <si>
    <t>Global Deluxe Stacking Chair, Gray</t>
  </si>
  <si>
    <t xml:space="preserve"> $71.37 </t>
  </si>
  <si>
    <t>EB-13870</t>
  </si>
  <si>
    <t>Orem</t>
  </si>
  <si>
    <t>CA-2016-121755</t>
  </si>
  <si>
    <t>EH-13945</t>
  </si>
  <si>
    <t>OFF-BI-10001634</t>
  </si>
  <si>
    <t>Wilson Jones Active Use Binders</t>
  </si>
  <si>
    <t xml:space="preserve"> $11.65 </t>
  </si>
  <si>
    <t>TEC-AC-10003027</t>
  </si>
  <si>
    <t>Accessories</t>
  </si>
  <si>
    <t>Imation 8GB Mini TravelDrive USB 2.0 Flash Drive</t>
  </si>
  <si>
    <t xml:space="preserve"> $90.57 </t>
  </si>
  <si>
    <t>US-2015-150630</t>
  </si>
  <si>
    <t>TB-21520</t>
  </si>
  <si>
    <t>FUR-BO-10004834</t>
  </si>
  <si>
    <t>Riverside Palais Royal Lawyers Bookcase, Royale Cherry Finish</t>
  </si>
  <si>
    <t xml:space="preserve"> $3,083.43 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</si>
  <si>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</si>
  <si>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</si>
  <si>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</si>
  <si>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</si>
  <si>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</si>
  <si>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</si>
  <si>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</si>
  <si>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</si>
  <si>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</si>
  <si>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</si>
  <si>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</si>
  <si>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</si>
  <si>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</si>
  <si>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 xml:space="preserve"> $3.55 </t>
  </si>
  <si>
    <t>CA-2017-107727</t>
  </si>
  <si>
    <t>MA-17560</t>
  </si>
  <si>
    <t>Houston</t>
  </si>
  <si>
    <t>OFF-PA-10000249</t>
  </si>
  <si>
    <t>Easy-staple paper</t>
  </si>
  <si>
    <t xml:space="preserve"> $29.47 </t>
  </si>
  <si>
    <t>CA-2016-117590</t>
  </si>
  <si>
    <t>First Class</t>
  </si>
  <si>
    <t>GH-14485</t>
  </si>
  <si>
    <t>Richardson</t>
  </si>
  <si>
    <t>TEC-PH-10004977</t>
  </si>
  <si>
    <t>GE 30524EE4</t>
  </si>
  <si>
    <t xml:space="preserve"> $1,097.54 </t>
  </si>
  <si>
    <t>FUR-FU-10003664</t>
  </si>
  <si>
    <t>Electrix Architect's Clamp-On Swing Arm Lamp, Black</t>
  </si>
  <si>
    <t>CA-2015-117415</t>
  </si>
  <si>
    <t>SN-20710</t>
  </si>
  <si>
    <t>OFF-EN-10002986</t>
  </si>
  <si>
    <t>#10-4 1/8" x 9 1/2" Premium Diagonal Seam Envelopes</t>
  </si>
  <si>
    <t xml:space="preserve"> $113.33 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</si>
  <si>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</si>
  <si>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</si>
  <si>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</si>
  <si>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</si>
  <si>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</si>
  <si>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</si>
  <si>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</si>
  <si>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</si>
  <si>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Naperville</t>
  </si>
  <si>
    <t>Illinois</t>
  </si>
  <si>
    <t>TEC-PH-10004093</t>
  </si>
  <si>
    <t>Panasonic Kx-TS550</t>
  </si>
  <si>
    <t xml:space="preserve"> $147.17 </t>
  </si>
  <si>
    <t>CA-2016-101343</t>
  </si>
  <si>
    <t>RA-19885</t>
  </si>
  <si>
    <t>OFF-ST-10003479</t>
  </si>
  <si>
    <t>Eldon Base for stackable storage shelf, platinum</t>
  </si>
  <si>
    <t xml:space="preserve"> $77.88 </t>
  </si>
  <si>
    <t>CA-2017-139619</t>
  </si>
  <si>
    <t>ES-14080</t>
  </si>
  <si>
    <t>Melbourne</t>
  </si>
  <si>
    <t>OFF-ST-10003282</t>
  </si>
  <si>
    <t>Advantus 10-Drawer Portable Organizer, Chrome Metal Frame, Smoke Drawers</t>
  </si>
  <si>
    <t xml:space="preserve"> $95.62 </t>
  </si>
  <si>
    <t>CA-2016-118255</t>
  </si>
  <si>
    <t>ON-18715</t>
  </si>
  <si>
    <t>Eagan</t>
  </si>
  <si>
    <t>Minnesota</t>
  </si>
  <si>
    <t>TEC-AC-10000171</t>
  </si>
  <si>
    <t>Verbatim 25 GB 6x Blu-ray Single Layer Recordable Disc, 25/Pack</t>
  </si>
  <si>
    <t xml:space="preserve"> $45.98 </t>
  </si>
  <si>
    <t>OFF-BI-10003291</t>
  </si>
  <si>
    <t>Wilson Jones Leather-Like Binders with DublLock Round Rings</t>
  </si>
  <si>
    <t xml:space="preserve"> $17.46 </t>
  </si>
  <si>
    <t>CA-2014-146703</t>
  </si>
  <si>
    <t>PO-18865</t>
  </si>
  <si>
    <t>Westland</t>
  </si>
  <si>
    <t>Michigan</t>
  </si>
  <si>
    <t>OFF-ST-10001713</t>
  </si>
  <si>
    <t>Gould Plastics 9-Pocket Panel Bin, 18-3/8w x 5-1/4d x 20-1/2h, Black</t>
  </si>
  <si>
    <t xml:space="preserve"> $211.96 </t>
  </si>
  <si>
    <t>CA-2016-169194</t>
  </si>
  <si>
    <t>LH-16900</t>
  </si>
  <si>
    <t>Dover</t>
  </si>
  <si>
    <t>Delaware</t>
  </si>
  <si>
    <t>TEC-AC-10002167</t>
  </si>
  <si>
    <t>Imation 8gb Micro Traveldrive Usb 2.0 Flash Drive</t>
  </si>
  <si>
    <t xml:space="preserve"> $45.00 </t>
  </si>
  <si>
    <t xml:space="preserve"> $4.95 </t>
  </si>
  <si>
    <t>TEC-PH-10003988</t>
  </si>
  <si>
    <t>LF Elite 3D Dazzle Designer Hard Case Cover, Lf Stylus Pen and Wiper For Apple Iphone 5c Mini Lite</t>
  </si>
  <si>
    <t xml:space="preserve"> $21.80 </t>
  </si>
  <si>
    <t xml:space="preserve"> $6.10 </t>
  </si>
  <si>
    <t>CA-2015-115742</t>
  </si>
  <si>
    <t>DP-13000</t>
  </si>
  <si>
    <t>New Albany</t>
  </si>
  <si>
    <t>Indiana</t>
  </si>
  <si>
    <t>OFF-BI-10004410</t>
  </si>
  <si>
    <t>C-Line Peel &amp; Stick Add-On Filing Pockets, 8-3/4 x 5-1/8, 10/Pack</t>
  </si>
  <si>
    <t xml:space="preserve"> $38.22 </t>
  </si>
  <si>
    <t>OFF-LA-10002762</t>
  </si>
  <si>
    <t>Avery 485</t>
  </si>
  <si>
    <t xml:space="preserve"> $75.18 </t>
  </si>
  <si>
    <t>FUR-FU-10001706</t>
  </si>
  <si>
    <t>Longer-Life Soft White Bulbs</t>
  </si>
  <si>
    <t xml:space="preserve"> $6.16 </t>
  </si>
  <si>
    <t>FUR-CH-10003061</t>
  </si>
  <si>
    <t>Global Leather Task Chair, Black</t>
  </si>
  <si>
    <t>CA-2016-105816</t>
  </si>
  <si>
    <t>JM-15265</t>
  </si>
  <si>
    <t>New York City</t>
  </si>
  <si>
    <t>New York</t>
  </si>
  <si>
    <t>OFF-FA-10000304</t>
  </si>
  <si>
    <t>Fasteners</t>
  </si>
  <si>
    <t>Advantus Push Pins</t>
  </si>
  <si>
    <t xml:space="preserve"> $15.26 </t>
  </si>
  <si>
    <t>CA-2016-111682</t>
  </si>
  <si>
    <t>TB-21055</t>
  </si>
  <si>
    <t>Troy</t>
  </si>
  <si>
    <t>OFF-ST-10000604</t>
  </si>
  <si>
    <t>Home/Office Personal File Carts</t>
  </si>
  <si>
    <t xml:space="preserve"> $208.56 </t>
  </si>
  <si>
    <t xml:space="preserve"> $32.40 </t>
  </si>
  <si>
    <t>FUR-CH-10003968</t>
  </si>
  <si>
    <t>Novimex Turbo Task Chair</t>
  </si>
  <si>
    <t>OFF-PA-10000587</t>
  </si>
  <si>
    <t>Array Parchment Paper, Assorted Colors</t>
  </si>
  <si>
    <t xml:space="preserve"> $14.56 </t>
  </si>
  <si>
    <t xml:space="preserve"> $3.30 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</si>
  <si>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</si>
  <si>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</si>
  <si>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</si>
  <si>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</si>
  <si>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</si>
  <si>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</si>
  <si>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TEC-AC-10004633</t>
  </si>
  <si>
    <t>Verbatim 25 GB 6x Blu-ray Single Layer Recordable Disc, 3/Pack</t>
  </si>
  <si>
    <t xml:space="preserve"> $13.98 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</si>
  <si>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</si>
  <si>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</si>
  <si>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</si>
  <si>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</si>
  <si>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</si>
  <si>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</si>
  <si>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</si>
  <si>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</si>
  <si>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Chicago</t>
  </si>
  <si>
    <t>FUR-CH-10001146</t>
  </si>
  <si>
    <t>Global Value Mid-Back Manager's Chair, Gray</t>
  </si>
  <si>
    <t xml:space="preserve"> $213.12 </t>
  </si>
  <si>
    <t>CA-2014-106376</t>
  </si>
  <si>
    <t>BS-11590</t>
  </si>
  <si>
    <t>Gilbert</t>
  </si>
  <si>
    <t>Arizona</t>
  </si>
  <si>
    <t>OFF-AR-10002671</t>
  </si>
  <si>
    <t>Hunt BOSTON Model 1606 High-Volume Electric Pencil Sharpener, Beige</t>
  </si>
  <si>
    <t xml:space="preserve"> $1,113.02 </t>
  </si>
  <si>
    <t>TEC-PH-10002726</t>
  </si>
  <si>
    <t>netTALK DUO VoIP Telephone Service</t>
  </si>
  <si>
    <t xml:space="preserve"> $167.97 </t>
  </si>
  <si>
    <t>CA-2016-119823</t>
  </si>
  <si>
    <t>KD-16270</t>
  </si>
  <si>
    <t>Springfield</t>
  </si>
  <si>
    <t>Virginia</t>
  </si>
  <si>
    <t>OFF-PA-10000482</t>
  </si>
  <si>
    <t>Snap-A-Way Black Print Carbonless Ruled Speed Letter, Triplicate</t>
  </si>
  <si>
    <t xml:space="preserve"> $75.88 </t>
  </si>
  <si>
    <t>CA-2016-106075</t>
  </si>
  <si>
    <t>HM-14980</t>
  </si>
  <si>
    <t>OFF-BI-10004654</t>
  </si>
  <si>
    <t>Avery Binding System Hidden Tab Executive Style Index Sets</t>
  </si>
  <si>
    <t xml:space="preserve"> $4.62 </t>
  </si>
  <si>
    <t>CA-2017-114440</t>
  </si>
  <si>
    <t>Jackson</t>
  </si>
  <si>
    <t>OFF-PA-10004675</t>
  </si>
  <si>
    <t>Telephone Message Books with Fax/Mobile Section, 5 1/2" x 3 3/16"</t>
  </si>
  <si>
    <t xml:space="preserve"> $19.05 </t>
  </si>
  <si>
    <t>US-2015-134026</t>
  </si>
  <si>
    <t>JE-15745</t>
  </si>
  <si>
    <t>Memphis</t>
  </si>
  <si>
    <t>Tennessee</t>
  </si>
  <si>
    <t>FUR-CH-10000513</t>
  </si>
  <si>
    <t>High-Back Leather Manager's Chair</t>
  </si>
  <si>
    <t xml:space="preserve"> $831.94 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</si>
  <si>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</si>
  <si>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</si>
  <si>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</si>
  <si>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</si>
  <si>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</si>
  <si>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</si>
  <si>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OFF-BI-10004182</t>
  </si>
  <si>
    <t>Economy Binders</t>
  </si>
  <si>
    <t xml:space="preserve"> $1.25 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</si>
  <si>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</si>
  <si>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</si>
  <si>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</si>
  <si>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</si>
  <si>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</si>
  <si>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</si>
  <si>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</si>
  <si>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 xml:space="preserve"> $19.30 </t>
  </si>
  <si>
    <t>CA-2016-127208</t>
  </si>
  <si>
    <t>SC-20770</t>
  </si>
  <si>
    <t>Decatur</t>
  </si>
  <si>
    <t>Alabama</t>
  </si>
  <si>
    <t>OFF-AP-10002118</t>
  </si>
  <si>
    <t>1.7 Cubic Foot Compact "Cube" Office Refrigerators</t>
  </si>
  <si>
    <t xml:space="preserve"> $208.16 </t>
  </si>
  <si>
    <t>OFF-BI-10002309</t>
  </si>
  <si>
    <t>Avery Heavy-Duty EZD  Binder With Locking Rings</t>
  </si>
  <si>
    <t>CA-2014-139451</t>
  </si>
  <si>
    <t>DN-13690</t>
  </si>
  <si>
    <t>OFF-AR-10002053</t>
  </si>
  <si>
    <t>Premium Writing Pencils, Soft, #2 by Central Association for the Blind</t>
  </si>
  <si>
    <t xml:space="preserve"> $14.90 </t>
  </si>
  <si>
    <t>OFF-ST-10002370</t>
  </si>
  <si>
    <t>Sortfiler Multipurpose Personal File Organizer, Black</t>
  </si>
  <si>
    <t>CA-2015-149734</t>
  </si>
  <si>
    <t>JC-16105</t>
  </si>
  <si>
    <t>Durham</t>
  </si>
  <si>
    <t>OFF-EN-10000927</t>
  </si>
  <si>
    <t>Jet-Pak Recycled Peel 'N' Seal Padded Mailers</t>
  </si>
  <si>
    <t xml:space="preserve"> $200.98 </t>
  </si>
  <si>
    <t>US-2017-119662</t>
  </si>
  <si>
    <t>CS-12400</t>
  </si>
  <si>
    <t>OFF-ST-10003656</t>
  </si>
  <si>
    <t>Safco Industrial Wire Shelving</t>
  </si>
  <si>
    <t xml:space="preserve"> $230.38 </t>
  </si>
  <si>
    <t>CA-2017-140088</t>
  </si>
  <si>
    <t>Columbia</t>
  </si>
  <si>
    <t>South Carolina</t>
  </si>
  <si>
    <t>FUR-CH-10000863</t>
  </si>
  <si>
    <t>Novimex Swivel Fabric Task Chair</t>
  </si>
  <si>
    <t xml:space="preserve"> $301.96 </t>
  </si>
  <si>
    <t>CA-2017-155558</t>
  </si>
  <si>
    <t>PG-18895</t>
  </si>
  <si>
    <t>Rochester</t>
  </si>
  <si>
    <t>TEC-AC-10001998</t>
  </si>
  <si>
    <t>Logitech LS21 Speaker System - PC Multimedia - 2.1-CH - Wired</t>
  </si>
  <si>
    <t xml:space="preserve"> $19.99 </t>
  </si>
  <si>
    <t>OFF-LA-10000134</t>
  </si>
  <si>
    <t>Avery 511</t>
  </si>
  <si>
    <t>CA-2016-159695</t>
  </si>
  <si>
    <t>GM-14455</t>
  </si>
  <si>
    <t>OFF-ST-10003442</t>
  </si>
  <si>
    <t>Eldon Portable Mobile Manager</t>
  </si>
  <si>
    <t xml:space="preserve"> $158.37 </t>
  </si>
  <si>
    <t>CA-2016-109806</t>
  </si>
  <si>
    <t>JS-15685</t>
  </si>
  <si>
    <t>OFF-AR-10004930</t>
  </si>
  <si>
    <t>Turquoise Lead Holder with Pocket Clip</t>
  </si>
  <si>
    <t xml:space="preserve"> $20.10 </t>
  </si>
  <si>
    <t xml:space="preserve"> $6.63 </t>
  </si>
  <si>
    <t>OFF-PA-10000304</t>
  </si>
  <si>
    <t>Xerox 1995</t>
  </si>
  <si>
    <t xml:space="preserve"> $6.48 </t>
  </si>
  <si>
    <t>CA-2015-149587</t>
  </si>
  <si>
    <t>KB-16315</t>
  </si>
  <si>
    <t>Minneapolis</t>
  </si>
  <si>
    <t>OFF-PA-10003177</t>
  </si>
  <si>
    <t>Xerox 1999</t>
  </si>
  <si>
    <t xml:space="preserve"> $12.96 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</si>
  <si>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</si>
  <si>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</si>
  <si>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</si>
  <si>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</si>
  <si>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</si>
  <si>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</si>
  <si>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Portland</t>
  </si>
  <si>
    <t>Oregon</t>
  </si>
  <si>
    <t>OFF-BI-10004738</t>
  </si>
  <si>
    <t>Flexible Leather- Look Classic Collection Ring Binder</t>
  </si>
  <si>
    <t xml:space="preserve"> $5.68 </t>
  </si>
  <si>
    <t>CA-2017-161018</t>
  </si>
  <si>
    <t>PN-18775</t>
  </si>
  <si>
    <t>FUR-FU-10000629</t>
  </si>
  <si>
    <t>9-3/4 Diameter Round Wall Clock</t>
  </si>
  <si>
    <t xml:space="preserve"> $96.53 </t>
  </si>
  <si>
    <t>CA-2017-157833</t>
  </si>
  <si>
    <t>KD-16345</t>
  </si>
  <si>
    <t>OFF-BI-10001721</t>
  </si>
  <si>
    <t>Trimflex Flexible Post Binders</t>
  </si>
  <si>
    <t xml:space="preserve"> $51.31 </t>
  </si>
  <si>
    <t>CA-2016-149223</t>
  </si>
  <si>
    <t>ER-13855</t>
  </si>
  <si>
    <t>Saint Paul</t>
  </si>
  <si>
    <t>OFF-AP-10000358</t>
  </si>
  <si>
    <t>Fellowes Basic Home/Office Series Surge Protectors</t>
  </si>
  <si>
    <t>CA-2016-158568</t>
  </si>
  <si>
    <t>RB-19465</t>
  </si>
  <si>
    <t>OFF-PA-10003256</t>
  </si>
  <si>
    <t>Avery Personal Creations Heavyweight Cards</t>
  </si>
  <si>
    <t xml:space="preserve"> $64.62 </t>
  </si>
  <si>
    <t xml:space="preserve"> $22.62 </t>
  </si>
  <si>
    <t>TEC-AC-10001767</t>
  </si>
  <si>
    <t>SanDisk Ultra 64 GB MicroSDHC Class 10 Memory Card</t>
  </si>
  <si>
    <t xml:space="preserve"> $95.98 </t>
  </si>
  <si>
    <t>OFF-BI-10002609</t>
  </si>
  <si>
    <t>Avery Hidden Tab Dividers for Binding Systems</t>
  </si>
  <si>
    <t xml:space="preserve"> $1.79 </t>
  </si>
  <si>
    <t>CA-2016-129903</t>
  </si>
  <si>
    <t>GZ-14470</t>
  </si>
  <si>
    <t>OFF-PA-10004040</t>
  </si>
  <si>
    <t>Universal Premium White Copier/Laser Paper (20Lb. and 87 Bright)</t>
  </si>
  <si>
    <t xml:space="preserve"> $23.92 </t>
  </si>
  <si>
    <t>US-2015-156867</t>
  </si>
  <si>
    <t>LC-16870</t>
  </si>
  <si>
    <t>Aurora</t>
  </si>
  <si>
    <t>Colorado</t>
  </si>
  <si>
    <t>TEC-AC-10001552</t>
  </si>
  <si>
    <t>Logitech K350 2.4Ghz Wireless Keyboard</t>
  </si>
  <si>
    <t xml:space="preserve"> $238.90 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</si>
  <si>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</si>
  <si>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</si>
  <si>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</si>
  <si>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</si>
  <si>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</si>
  <si>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</si>
  <si>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Charlotte</t>
  </si>
  <si>
    <t>TEC-AC-10003499</t>
  </si>
  <si>
    <t>Memorex Mini Travel Drive 8 GB USB 2.0 Flash Drive</t>
  </si>
  <si>
    <t xml:space="preserve"> $74.11 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</si>
  <si>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</si>
  <si>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</si>
  <si>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</si>
  <si>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</si>
  <si>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</si>
  <si>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</si>
  <si>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Orland Park</t>
  </si>
  <si>
    <t>TEC-AC-10000844</t>
  </si>
  <si>
    <t>Logitech Gaming G510s - Keyboard</t>
  </si>
  <si>
    <t xml:space="preserve"> $339.96 </t>
  </si>
  <si>
    <t>CA-2017-146780</t>
  </si>
  <si>
    <t>CV-12805</t>
  </si>
  <si>
    <t>FUR-FU-10001934</t>
  </si>
  <si>
    <t>Magnifier Swing Arm Lamp</t>
  </si>
  <si>
    <t xml:space="preserve"> $41.96 </t>
  </si>
  <si>
    <t>CA-2016-128867</t>
  </si>
  <si>
    <t>CL-12565</t>
  </si>
  <si>
    <t>Urbandale</t>
  </si>
  <si>
    <t>Iowa</t>
  </si>
  <si>
    <t>OFF-AR-10000380</t>
  </si>
  <si>
    <t>Hunt PowerHouse Electric Pencil Sharpener, Blue</t>
  </si>
  <si>
    <t xml:space="preserve"> $75.96 </t>
  </si>
  <si>
    <t>OFF-BI-10003981</t>
  </si>
  <si>
    <t>Avery Durable Plastic 1" Binders</t>
  </si>
  <si>
    <t>CA-2014-115259</t>
  </si>
  <si>
    <t>RC-19960</t>
  </si>
  <si>
    <t>Columbus</t>
  </si>
  <si>
    <t>Ohio</t>
  </si>
  <si>
    <t>OFF-FA-10000621</t>
  </si>
  <si>
    <t>OIC Colored Binder Clips, Assorted Sizes</t>
  </si>
  <si>
    <t xml:space="preserve"> $40.10 </t>
  </si>
  <si>
    <t>OFF-EN-10002600</t>
  </si>
  <si>
    <t>Redi-Strip #10 Envelopes, 4 1/8 x 9 1/2</t>
  </si>
  <si>
    <t>OFF-PA-10004965</t>
  </si>
  <si>
    <t>Xerox 1921</t>
  </si>
  <si>
    <t xml:space="preserve"> $23.98 </t>
  </si>
  <si>
    <t>OFF-EN-10002504</t>
  </si>
  <si>
    <t>Tyvek  Top-Opening Peel &amp; Seel Envelopes, Plain White</t>
  </si>
  <si>
    <t>CA-2015-110457</t>
  </si>
  <si>
    <t>DK-13090</t>
  </si>
  <si>
    <t>FUR-TA-10001768</t>
  </si>
  <si>
    <t>Hon Racetrack Conference Tables</t>
  </si>
  <si>
    <t xml:space="preserve"> $787.53 </t>
  </si>
  <si>
    <t>US-2015-136476</t>
  </si>
  <si>
    <t>GG-14650</t>
  </si>
  <si>
    <t>Bristol</t>
  </si>
  <si>
    <t>OFF-BI-10003650</t>
  </si>
  <si>
    <t>GBC DocuBind 300 Electric Binding Machine</t>
  </si>
  <si>
    <t xml:space="preserve"> $157.79 </t>
  </si>
  <si>
    <t>CA-2016-103730</t>
  </si>
  <si>
    <t>SC-20725</t>
  </si>
  <si>
    <t>Wilmington</t>
  </si>
  <si>
    <t>FUR-FU-10002157</t>
  </si>
  <si>
    <t>Artistic Insta-Plaque</t>
  </si>
  <si>
    <t xml:space="preserve"> $47.04 </t>
  </si>
  <si>
    <t xml:space="preserve"> $30.84 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</si>
  <si>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</si>
  <si>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</si>
  <si>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</si>
  <si>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</si>
  <si>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</si>
  <si>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</si>
  <si>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</si>
  <si>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</si>
  <si>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FUR-CH-10004063</t>
  </si>
  <si>
    <t>Global Deluxe High-Back Manager's Chair</t>
  </si>
  <si>
    <t xml:space="preserve"> $600.56 </t>
  </si>
  <si>
    <t>US-2014-134614</t>
  </si>
  <si>
    <t>PF-19165</t>
  </si>
  <si>
    <t>Bloomington</t>
  </si>
  <si>
    <t>FUR-TA-10004534</t>
  </si>
  <si>
    <t>Bevis 44 x 96 Conference Tables</t>
  </si>
  <si>
    <t xml:space="preserve"> $617.70 </t>
  </si>
  <si>
    <t>US-2017-107272</t>
  </si>
  <si>
    <t>TS-21610</t>
  </si>
  <si>
    <t>Phoenix</t>
  </si>
  <si>
    <t>OFF-BI-10003274</t>
  </si>
  <si>
    <t>Avery Durable Slant Ring Binders, No Labels</t>
  </si>
  <si>
    <t xml:space="preserve"> $2.39 </t>
  </si>
  <si>
    <t>OFF-ST-10002974</t>
  </si>
  <si>
    <t>Trav-L-File Heavy-Duty Shuttle II, Black</t>
  </si>
  <si>
    <t>LS-16975</t>
  </si>
  <si>
    <t>FUR-FU-10003773</t>
  </si>
  <si>
    <t>Eldon Cleatmat Plus Chair Mats for High Pile Carpets</t>
  </si>
  <si>
    <t>US-2017-164147</t>
  </si>
  <si>
    <t>DW-13585</t>
  </si>
  <si>
    <t>TEC-PH-10002293</t>
  </si>
  <si>
    <t>Anker 36W 4-Port USB Wall Charger Travel Power Adapter for iPhone 5s 5c 5</t>
  </si>
  <si>
    <t xml:space="preserve"> $59.97 </t>
  </si>
  <si>
    <t>OFF-PA-10002377</t>
  </si>
  <si>
    <t>OFF-FA-10002780</t>
  </si>
  <si>
    <t>Staples</t>
  </si>
  <si>
    <t>CA-2016-145583</t>
  </si>
  <si>
    <t>LC-16885</t>
  </si>
  <si>
    <t>Roseville</t>
  </si>
  <si>
    <t>OFF-PA-10001804</t>
  </si>
  <si>
    <t>Xerox 195</t>
  </si>
  <si>
    <t xml:space="preserve"> $20.04 </t>
  </si>
  <si>
    <t>OFF-PA-10001736</t>
  </si>
  <si>
    <t>Xerox 1880</t>
  </si>
  <si>
    <t>OFF-AR-10001149</t>
  </si>
  <si>
    <t xml:space="preserve"> $11.52 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</si>
  <si>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</si>
  <si>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</si>
  <si>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</si>
  <si>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</si>
  <si>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</si>
  <si>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</si>
  <si>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</si>
  <si>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 xml:space="preserve"> $20.70 </t>
  </si>
  <si>
    <t>CA-2016-110366</t>
  </si>
  <si>
    <t>JD-15895</t>
  </si>
  <si>
    <t xml:space="preserve"> $82.80 </t>
  </si>
  <si>
    <t>CA-2017-106180</t>
  </si>
  <si>
    <t>SH-19975</t>
  </si>
  <si>
    <t>OFF-AR-10000940</t>
  </si>
  <si>
    <t>Newell 343</t>
  </si>
  <si>
    <t xml:space="preserve"> $8.82 </t>
  </si>
  <si>
    <t>OFF-EN-10004030</t>
  </si>
  <si>
    <t>Convenience Packs of Business Envelopes</t>
  </si>
  <si>
    <t xml:space="preserve"> $10.86 </t>
  </si>
  <si>
    <t xml:space="preserve"> $5.10 </t>
  </si>
  <si>
    <t>OFF-PA-10004327</t>
  </si>
  <si>
    <t>Xerox 1911</t>
  </si>
  <si>
    <t xml:space="preserve"> $143.70 </t>
  </si>
  <si>
    <t>CA-2017-155376</t>
  </si>
  <si>
    <t>SG-20080</t>
  </si>
  <si>
    <t>Independence</t>
  </si>
  <si>
    <t>Missouri</t>
  </si>
  <si>
    <t>OFF-AP-10001058</t>
  </si>
  <si>
    <t>Sanyo 2.5 Cubic Foot Mid-Size Office Refrigerators</t>
  </si>
  <si>
    <t xml:space="preserve"> $839.43 </t>
  </si>
  <si>
    <t>HA-14920</t>
  </si>
  <si>
    <t>Pasadena</t>
  </si>
  <si>
    <t xml:space="preserve"> $20.16 </t>
  </si>
  <si>
    <t>CA-2014-110072</t>
  </si>
  <si>
    <t>MG-17680</t>
  </si>
  <si>
    <t>Newark</t>
  </si>
  <si>
    <t>FUR-FU-10000521</t>
  </si>
  <si>
    <t>Seth Thomas 14" Putty-Colored Wall Clock</t>
  </si>
  <si>
    <t xml:space="preserve"> $93.89 </t>
  </si>
  <si>
    <t>CA-2016-114489</t>
  </si>
  <si>
    <t>JE-16165</t>
  </si>
  <si>
    <t>Franklin</t>
  </si>
  <si>
    <t>TEC-PH-10000215</t>
  </si>
  <si>
    <t>Plantronics Cordless Phone Headset with In-line Volume - M214C</t>
  </si>
  <si>
    <t xml:space="preserve"> $384.45 </t>
  </si>
  <si>
    <t>TEC-PH-10001448</t>
  </si>
  <si>
    <t>Anker Astro 15000mAh USB Portable Charger</t>
  </si>
  <si>
    <t xml:space="preserve"> $149.97 </t>
  </si>
  <si>
    <t xml:space="preserve"> $6.00 </t>
  </si>
  <si>
    <t xml:space="preserve"> $585.55 </t>
  </si>
  <si>
    <t>OFF-BI-10002735</t>
  </si>
  <si>
    <t>GBC Prestige Therm-A-Bind Covers</t>
  </si>
  <si>
    <t>CA-2016-158834</t>
  </si>
  <si>
    <t>TW-21025</t>
  </si>
  <si>
    <t>Scottsdale</t>
  </si>
  <si>
    <t>OFF-AP-10000326</t>
  </si>
  <si>
    <t>Belkin 7 Outlet SurgeMaster Surge Protector with Phone Protection</t>
  </si>
  <si>
    <t xml:space="preserve"> $157.92 </t>
  </si>
  <si>
    <t xml:space="preserve"> $15.24 </t>
  </si>
  <si>
    <t>CA-2015-124919</t>
  </si>
  <si>
    <t>SP-20650</t>
  </si>
  <si>
    <t>San Jose</t>
  </si>
  <si>
    <t>OFF-PA-10001950</t>
  </si>
  <si>
    <t>Southworth 25% Cotton Antique Laid Paper &amp; Envelopes</t>
  </si>
  <si>
    <t xml:space="preserve"> $58.38 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</si>
  <si>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</si>
  <si>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</si>
  <si>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</si>
  <si>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</si>
  <si>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</si>
  <si>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</si>
  <si>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OFF-AR-10001547</t>
  </si>
  <si>
    <t>Newell 311</t>
  </si>
  <si>
    <t>DB-13060</t>
  </si>
  <si>
    <t>CA-2016-114104</t>
  </si>
  <si>
    <t>NP-18670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</si>
  <si>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</si>
  <si>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</si>
  <si>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</si>
  <si>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</si>
  <si>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</si>
  <si>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</si>
  <si>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</si>
  <si>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</si>
  <si>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OFF-PA-10002751</t>
  </si>
  <si>
    <t>Xerox 1920</t>
  </si>
  <si>
    <t xml:space="preserve"> $5.98 </t>
  </si>
  <si>
    <t xml:space="preserve"> $2.69 </t>
  </si>
  <si>
    <t>CA-2015-119697</t>
  </si>
  <si>
    <t>EM-13960</t>
  </si>
  <si>
    <t>TEC-AC-10003657</t>
  </si>
  <si>
    <t>Lenovo 17-Key USB Numeric Keypad</t>
  </si>
  <si>
    <t xml:space="preserve"> $54.38 </t>
  </si>
  <si>
    <t>CA-2016-154508</t>
  </si>
  <si>
    <t>RD-19900</t>
  </si>
  <si>
    <t>Carlsbad</t>
  </si>
  <si>
    <t>New Mexico</t>
  </si>
  <si>
    <t>OFF-EN-10001990</t>
  </si>
  <si>
    <t>Staple envelope</t>
  </si>
  <si>
    <t xml:space="preserve"> $28.40 </t>
  </si>
  <si>
    <t>CA-2016-113817</t>
  </si>
  <si>
    <t>MJ-17740</t>
  </si>
  <si>
    <t>OFF-BI-10004002</t>
  </si>
  <si>
    <t>Wilson Jones International Size A4 Ring Binders</t>
  </si>
  <si>
    <t xml:space="preserve"> $27.68 </t>
  </si>
  <si>
    <t>CA-2014-139892</t>
  </si>
  <si>
    <t>BM-11140</t>
  </si>
  <si>
    <t>San Antonio</t>
  </si>
  <si>
    <t>OFF-AR-10004441</t>
  </si>
  <si>
    <t>BIC Brite Liner Highlighters</t>
  </si>
  <si>
    <t xml:space="preserve"> $9.94 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</si>
  <si>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</si>
  <si>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</si>
  <si>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</si>
  <si>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</si>
  <si>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</si>
  <si>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</si>
  <si>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</si>
  <si>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</si>
  <si>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</si>
  <si>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 xml:space="preserve"> $32.06 </t>
  </si>
  <si>
    <t>OFF-AP-10002518</t>
  </si>
  <si>
    <t>Kensington 7 Outlet MasterPiece Power Center</t>
  </si>
  <si>
    <t>TEC-PH-10003931</t>
  </si>
  <si>
    <t>JBL Micro Wireless Portable Bluetooth Speaker</t>
  </si>
  <si>
    <t xml:space="preserve"> $143.98 </t>
  </si>
  <si>
    <t>CA-2014-118962</t>
  </si>
  <si>
    <t>CS-12130</t>
  </si>
  <si>
    <t>OFF-PA-10000659</t>
  </si>
  <si>
    <t>Adams Phone Message Book, Professional, 400 Message Capacity, 5 3/6” x 11”</t>
  </si>
  <si>
    <t xml:space="preserve"> $20.94 </t>
  </si>
  <si>
    <t xml:space="preserve"> $9.84 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</si>
  <si>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</si>
  <si>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</si>
  <si>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</si>
  <si>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</si>
  <si>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</si>
  <si>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</si>
  <si>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OFF-AP-10000891</t>
  </si>
  <si>
    <t>Kensington 7 Outlet MasterPiece HOMEOFFICE Power Control Center</t>
  </si>
  <si>
    <t xml:space="preserve"> $52.45 </t>
  </si>
  <si>
    <t>OFF-LA-10003148</t>
  </si>
  <si>
    <t>Avery 51</t>
  </si>
  <si>
    <t>US-2017-152366</t>
  </si>
  <si>
    <t>SJ-20500</t>
  </si>
  <si>
    <t>OFF-AP-10002684</t>
  </si>
  <si>
    <t>Acco 7-Outlet Masterpiece Power Center, Wihtout Fax/Phone Line Protection</t>
  </si>
  <si>
    <t xml:space="preserve"> $97.26 </t>
  </si>
  <si>
    <t>US-2015-101511</t>
  </si>
  <si>
    <t>FUR-CH-10004698</t>
  </si>
  <si>
    <t>Padded Folding Chairs, Black, 4/Carton</t>
  </si>
  <si>
    <t xml:space="preserve"> $396.80 </t>
  </si>
  <si>
    <t>OFF-SU-10002189</t>
  </si>
  <si>
    <t>Acme Rosewood Handle Letter Opener</t>
  </si>
  <si>
    <t>CA-2015-137225</t>
  </si>
  <si>
    <t>JK-15640</t>
  </si>
  <si>
    <t>OFF-AR-10001940</t>
  </si>
  <si>
    <t>Sanford Colorific Eraseable Coloring Pencils, 12 Count</t>
  </si>
  <si>
    <t xml:space="preserve"> $3.28 </t>
  </si>
  <si>
    <t>CA-2014-166191</t>
  </si>
  <si>
    <t>DK-13150</t>
  </si>
  <si>
    <t>OFF-ST-10003455</t>
  </si>
  <si>
    <t>Tenex File Box, Personal Filing Tote with Lid, Black</t>
  </si>
  <si>
    <t xml:space="preserve"> $24.82 </t>
  </si>
  <si>
    <t>TEC-AC-10004659</t>
  </si>
  <si>
    <t>Imation Secure+ Hardware Encrypted USB 2.0 Flash Drive; 16GB</t>
  </si>
  <si>
    <t xml:space="preserve"> $76.64 </t>
  </si>
  <si>
    <t>CA-2014-158274</t>
  </si>
  <si>
    <t>RM-19675</t>
  </si>
  <si>
    <t>Monroe</t>
  </si>
  <si>
    <t>Louisiana</t>
  </si>
  <si>
    <t>TEC-PH-10003273</t>
  </si>
  <si>
    <t>AT&amp;T TR1909W</t>
  </si>
  <si>
    <t xml:space="preserve"> $503.96 </t>
  </si>
  <si>
    <t>TEC-PH-10004896</t>
  </si>
  <si>
    <t>Nokia Lumia 521 (T-Mobile)</t>
  </si>
  <si>
    <t xml:space="preserve"> $149.95 </t>
  </si>
  <si>
    <t>TEC-AC-10002345</t>
  </si>
  <si>
    <t>HP Standard 104 key PS/2 Keyboard</t>
  </si>
  <si>
    <t xml:space="preserve"> $29.00 </t>
  </si>
  <si>
    <t>CA-2016-105018</t>
  </si>
  <si>
    <t>SK-19990</t>
  </si>
  <si>
    <t>Fairfield</t>
  </si>
  <si>
    <t>Connecticut</t>
  </si>
  <si>
    <t>OFF-BI-10001890</t>
  </si>
  <si>
    <t>Avery Poly Binder Pockets</t>
  </si>
  <si>
    <t xml:space="preserve"> $7.16 </t>
  </si>
  <si>
    <t>CA-2014-123260</t>
  </si>
  <si>
    <t>FM-14290</t>
  </si>
  <si>
    <t>TEC-AC-10002323</t>
  </si>
  <si>
    <t>SanDisk Ultra 32 GB MicroSDHC Class 10 Memory Card</t>
  </si>
  <si>
    <t xml:space="preserve"> $176.80 </t>
  </si>
  <si>
    <t>CA-2016-157000</t>
  </si>
  <si>
    <t>AM-10360</t>
  </si>
  <si>
    <t>Grand Prairie</t>
  </si>
  <si>
    <t>OFF-ST-10001328</t>
  </si>
  <si>
    <t>Personal Filing Tote with Lid, Black/Gray</t>
  </si>
  <si>
    <t xml:space="preserve"> $37.22 </t>
  </si>
  <si>
    <t xml:space="preserve"> $20.02 </t>
  </si>
  <si>
    <t>CA-2015-102281</t>
  </si>
  <si>
    <t>MP-17470</t>
  </si>
  <si>
    <t>FUR-BO-10002613</t>
  </si>
  <si>
    <t>Atlantic Metals Mobile 4-Shelf Bookcases, Custom Colors</t>
  </si>
  <si>
    <t xml:space="preserve"> $899.14 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</si>
  <si>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</si>
  <si>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</si>
  <si>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</si>
  <si>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</si>
  <si>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 xml:space="preserve"> $51.84 </t>
  </si>
  <si>
    <t>OFF-AR-10003514</t>
  </si>
  <si>
    <t>4009 Highlighters by Sanford</t>
  </si>
  <si>
    <t xml:space="preserve"> $19.90 </t>
  </si>
  <si>
    <t xml:space="preserve"> $6.57 </t>
  </si>
  <si>
    <t>CA-2015-131457</t>
  </si>
  <si>
    <t>MZ-17515</t>
  </si>
  <si>
    <t>Redlands</t>
  </si>
  <si>
    <t xml:space="preserve"> $14.28 </t>
  </si>
  <si>
    <t>CA-2014-140004</t>
  </si>
  <si>
    <t>CB-12025</t>
  </si>
  <si>
    <t>Hamilton</t>
  </si>
  <si>
    <t>OFF-AR-10004685</t>
  </si>
  <si>
    <t>Binney &amp; Smith Crayola Metallic Colored Pencils, 8-Color Set</t>
  </si>
  <si>
    <t xml:space="preserve"> $7.41 </t>
  </si>
  <si>
    <t>OFF-AR-10004027</t>
  </si>
  <si>
    <t>Binney &amp; Smith inkTank Erasable Desk Highlighter, Chisel Tip, Yellow, 12/Box</t>
  </si>
  <si>
    <t>CA-2017-107720</t>
  </si>
  <si>
    <t>VM-21685</t>
  </si>
  <si>
    <t>Westfield</t>
  </si>
  <si>
    <t>New Jersey</t>
  </si>
  <si>
    <t>OFF-ST-10001414</t>
  </si>
  <si>
    <t>Decoflex Hanging Personal Folder File</t>
  </si>
  <si>
    <t xml:space="preserve"> $46.26 </t>
  </si>
  <si>
    <t>US-2017-124303</t>
  </si>
  <si>
    <t>FH-14365</t>
  </si>
  <si>
    <t>OFF-BI-10000343</t>
  </si>
  <si>
    <t>Pressboard Covers with Storage Hooks, 9 1/2" x 11", Light Blue</t>
  </si>
  <si>
    <t xml:space="preserve"> $2.95 </t>
  </si>
  <si>
    <t>OFF-PA-10002749</t>
  </si>
  <si>
    <t>Wirebound Message Books, 5-1/2 x 4 Forms, 2 or 4 Forms per Page</t>
  </si>
  <si>
    <t xml:space="preserve"> $16.06 </t>
  </si>
  <si>
    <t>CA-2017-105074</t>
  </si>
  <si>
    <t>MB-17305</t>
  </si>
  <si>
    <t>Akron</t>
  </si>
  <si>
    <t>OFF-PA-10002666</t>
  </si>
  <si>
    <t>Southworth 25% Cotton Linen-Finish Paper &amp; Envelopes</t>
  </si>
  <si>
    <t xml:space="preserve"> $21.74 </t>
  </si>
  <si>
    <t>CA-2014-133690</t>
  </si>
  <si>
    <t>BS-11755</t>
  </si>
  <si>
    <t>Denver</t>
  </si>
  <si>
    <t>FUR-TA-10004289</t>
  </si>
  <si>
    <t>BoxOffice By Design Rectangular and Half-Moon Meeting Room Tables</t>
  </si>
  <si>
    <t xml:space="preserve"> $218.75 </t>
  </si>
  <si>
    <t>OFF-AP-10003622</t>
  </si>
  <si>
    <t>Bravo II Megaboss 12-Amp Hard Body Upright, Replacement Belts, 2 Belts per Pack</t>
  </si>
  <si>
    <t>US-2017-116701</t>
  </si>
  <si>
    <t>LC-17140</t>
  </si>
  <si>
    <t>Dallas</t>
  </si>
  <si>
    <t>OFF-AP-10003217</t>
  </si>
  <si>
    <t>Eureka Sanitaire  Commercial Upright</t>
  </si>
  <si>
    <t xml:space="preserve"> $66.28 </t>
  </si>
  <si>
    <t>CA-2017-126382</t>
  </si>
  <si>
    <t>HK-14890</t>
  </si>
  <si>
    <t>FUR-FU-10002960</t>
  </si>
  <si>
    <t>Eldon 200 Class Desk Accessories, Burgundy</t>
  </si>
  <si>
    <t xml:space="preserve"> $35.17 </t>
  </si>
  <si>
    <t>CA-2017-108329</t>
  </si>
  <si>
    <t>LE-16810</t>
  </si>
  <si>
    <t>Whittier</t>
  </si>
  <si>
    <t>TEC-PH-10001918</t>
  </si>
  <si>
    <t>Nortel Business Series Terminal T7208 Digital phone</t>
  </si>
  <si>
    <t xml:space="preserve"> $444.77 </t>
  </si>
  <si>
    <t>CA-2017-135860</t>
  </si>
  <si>
    <t>JH-15985</t>
  </si>
  <si>
    <t>Saginaw</t>
  </si>
  <si>
    <t>OFF-ST-10000642</t>
  </si>
  <si>
    <t>Tennsco Lockers, Gray</t>
  </si>
  <si>
    <t xml:space="preserve"> $83.92 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</si>
  <si>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</si>
  <si>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</si>
  <si>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</si>
  <si>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</si>
  <si>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</si>
  <si>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</si>
  <si>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</si>
  <si>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</si>
  <si>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TEC-AC-10001266</t>
  </si>
  <si>
    <t>Memorex Micro Travel Drive 8 GB</t>
  </si>
  <si>
    <t xml:space="preserve"> $20.80 </t>
  </si>
  <si>
    <t>CA-2015-146262</t>
  </si>
  <si>
    <t>VW-21775</t>
  </si>
  <si>
    <t>Medina</t>
  </si>
  <si>
    <t>OFF-LA-10004544</t>
  </si>
  <si>
    <t>Avery 505</t>
  </si>
  <si>
    <t xml:space="preserve"> $23.68 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</si>
  <si>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</si>
  <si>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</si>
  <si>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</si>
  <si>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</si>
  <si>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</si>
  <si>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</si>
  <si>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JH-15910</t>
  </si>
  <si>
    <t>TEC-PH-10002563</t>
  </si>
  <si>
    <t>Adtran 1202752G1</t>
  </si>
  <si>
    <t xml:space="preserve"> $302.38 </t>
  </si>
  <si>
    <t>CA-2015-169397</t>
  </si>
  <si>
    <t>JB-15925</t>
  </si>
  <si>
    <t>Dublin</t>
  </si>
  <si>
    <t>OFF-FA-10000585</t>
  </si>
  <si>
    <t>OIC Bulk Pack Metal Binder Clips</t>
  </si>
  <si>
    <t xml:space="preserve"> $5.58 </t>
  </si>
  <si>
    <t xml:space="preserve"> $1.81 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</si>
  <si>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</si>
  <si>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</si>
  <si>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</si>
  <si>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</si>
  <si>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</si>
  <si>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</si>
  <si>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 xml:space="preserve"> $479.99 </t>
  </si>
  <si>
    <t>OFF-AR-10001958</t>
  </si>
  <si>
    <t>Stanley Bostitch Contemporary Electric Pencil Sharpeners</t>
  </si>
  <si>
    <t xml:space="preserve"> $27.17 </t>
  </si>
  <si>
    <t>CA-2015-163055</t>
  </si>
  <si>
    <t>DS-13180</t>
  </si>
  <si>
    <t>Detroit</t>
  </si>
  <si>
    <t>OFF-AR-10001026</t>
  </si>
  <si>
    <t>Sanford Uni-Blazer View Highlighters, Chisel Tip, Yellow</t>
  </si>
  <si>
    <t xml:space="preserve"> $2.20 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</si>
  <si>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</si>
  <si>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</si>
  <si>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</si>
  <si>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</si>
  <si>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</si>
  <si>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</si>
  <si>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FUR-CH-10004860</t>
  </si>
  <si>
    <t>Global Low Back Tilter Chair</t>
  </si>
  <si>
    <t xml:space="preserve"> $161.57 </t>
  </si>
  <si>
    <t>FUR-CH-10004477</t>
  </si>
  <si>
    <t>Global Push Button Manager's Chair, Indigo</t>
  </si>
  <si>
    <t>US-2014-156216</t>
  </si>
  <si>
    <t>EA-14035</t>
  </si>
  <si>
    <t>OFF-BI-10001679</t>
  </si>
  <si>
    <t>GBC Instant Index System for Binding Systems</t>
  </si>
  <si>
    <t xml:space="preserve"> $18.65 </t>
  </si>
  <si>
    <t>US-2017-100930</t>
  </si>
  <si>
    <t>Tampa</t>
  </si>
  <si>
    <t>FUR-TA-10001705</t>
  </si>
  <si>
    <t>Bush Advantage Collection Round Conference Table</t>
  </si>
  <si>
    <t xml:space="preserve"> $233.86 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</si>
  <si>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</si>
  <si>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</si>
  <si>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</si>
  <si>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</si>
  <si>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</si>
  <si>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CA-2017-160514</t>
  </si>
  <si>
    <t>DB-13120</t>
  </si>
  <si>
    <t>Santa Clara</t>
  </si>
  <si>
    <t>OFF-PA-10002479</t>
  </si>
  <si>
    <t>Xerox 4200 Series MultiUse Premium Copy Paper (20Lb. and 84 Bright)</t>
  </si>
  <si>
    <t xml:space="preserve"> $10.56 </t>
  </si>
  <si>
    <t xml:space="preserve"> $4.75 </t>
  </si>
  <si>
    <t>CA-2016-157749</t>
  </si>
  <si>
    <t>KL-16645</t>
  </si>
  <si>
    <t>OFF-PA-10003349</t>
  </si>
  <si>
    <t>Xerox 1957</t>
  </si>
  <si>
    <t xml:space="preserve"> $25.92 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</si>
  <si>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</si>
  <si>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</si>
  <si>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</si>
  <si>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</si>
  <si>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</si>
  <si>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</si>
  <si>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</si>
  <si>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</si>
  <si>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</si>
  <si>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</si>
  <si>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</si>
  <si>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</si>
  <si>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</si>
  <si>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</si>
  <si>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</si>
  <si>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</si>
  <si>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</si>
  <si>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</si>
  <si>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</si>
  <si>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</si>
  <si>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FUR-CH-10002965</t>
  </si>
  <si>
    <t>Global Leather Highback Executive Chair with Pneumatic Height Adjustment, Black</t>
  </si>
  <si>
    <t xml:space="preserve"> $321.57 </t>
  </si>
  <si>
    <t>CA-2016-145625</t>
  </si>
  <si>
    <t>KC-16540</t>
  </si>
  <si>
    <t>San Diego</t>
  </si>
  <si>
    <t>OFF-PA-10004569</t>
  </si>
  <si>
    <t>Wirebound Message Books, Two 4 1/4" x 5" Forms per Page</t>
  </si>
  <si>
    <t xml:space="preserve"> $7.61 </t>
  </si>
  <si>
    <t>CA-2016-146941</t>
  </si>
  <si>
    <t>DL-13315</t>
  </si>
  <si>
    <t>OFF-ST-10001228</t>
  </si>
  <si>
    <t>Fellowes Personal Hanging Folder Files, Navy</t>
  </si>
  <si>
    <t xml:space="preserve"> $80.58 </t>
  </si>
  <si>
    <t>OFF-EN-10003296</t>
  </si>
  <si>
    <t>Tyvek Side-Opening Peel &amp; Seel Expanding Envelopes</t>
  </si>
  <si>
    <t>US-2015-159982</t>
  </si>
  <si>
    <t>DR-12880</t>
  </si>
  <si>
    <t xml:space="preserve"> $12.13 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</si>
  <si>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</si>
  <si>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</si>
  <si>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</si>
  <si>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</si>
  <si>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</si>
  <si>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</si>
  <si>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TEC-AC-10000290</t>
  </si>
  <si>
    <t>Sabrent 4-Port USB 2.0 Hub</t>
  </si>
  <si>
    <t xml:space="preserve"> $20.37 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</si>
  <si>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</si>
  <si>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</si>
  <si>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</si>
  <si>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</si>
  <si>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</si>
  <si>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</si>
  <si>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OFF-AP-10002203</t>
  </si>
  <si>
    <t>Eureka Disposable Bags for Sanitaire Vibra Groomer I Upright Vac</t>
  </si>
  <si>
    <t xml:space="preserve"> $1.62 </t>
  </si>
  <si>
    <t>US-2014-106992</t>
  </si>
  <si>
    <t>SB-20290</t>
  </si>
  <si>
    <t xml:space="preserve"> $3,059.98 </t>
  </si>
  <si>
    <t>CA-2016-125318</t>
  </si>
  <si>
    <t>RC-19825</t>
  </si>
  <si>
    <t>TEC-PH-10001433</t>
  </si>
  <si>
    <t>Cisco Small Business SPA 502G VoIP phone</t>
  </si>
  <si>
    <t xml:space="preserve"> $328.22 </t>
  </si>
  <si>
    <t>CA-2015-155040</t>
  </si>
  <si>
    <t>AH-10210</t>
  </si>
  <si>
    <t>Brentwood</t>
  </si>
  <si>
    <t>TEC-AC-10004469</t>
  </si>
  <si>
    <t>Microsoft Sculpt Comfort Mouse</t>
  </si>
  <si>
    <t xml:space="preserve"> $79.90 </t>
  </si>
  <si>
    <t>CA-2017-136826</t>
  </si>
  <si>
    <t>CB-12535</t>
  </si>
  <si>
    <t>Chapel Hill</t>
  </si>
  <si>
    <t>OFF-AR-10003602</t>
  </si>
  <si>
    <t>Quartet Omega Colored Chalk, 12/Pack</t>
  </si>
  <si>
    <t xml:space="preserve"> $14.02 </t>
  </si>
  <si>
    <t>CA-2016-111010</t>
  </si>
  <si>
    <t>Morristown</t>
  </si>
  <si>
    <t>OFF-FA-10003472</t>
  </si>
  <si>
    <t>Bagged Rubber Bands</t>
  </si>
  <si>
    <t xml:space="preserve"> $7.56 </t>
  </si>
  <si>
    <t>US-2017-145366</t>
  </si>
  <si>
    <t>CA-12310</t>
  </si>
  <si>
    <t>Cincinnati</t>
  </si>
  <si>
    <t>OFF-ST-10004180</t>
  </si>
  <si>
    <t>Safco Commercial Shelving</t>
  </si>
  <si>
    <t xml:space="preserve"> $37.21 </t>
  </si>
  <si>
    <t>OFF-EN-10004386</t>
  </si>
  <si>
    <t>Recycled Interoffice Envelopes with String and Button Closure, 10 x 13</t>
  </si>
  <si>
    <t>CA-2017-163979</t>
  </si>
  <si>
    <t>KH-16690</t>
  </si>
  <si>
    <t>OFF-ST-10003208</t>
  </si>
  <si>
    <t>Adjustable Depth Letter/Legal Cart</t>
  </si>
  <si>
    <t xml:space="preserve"> $725.84 </t>
  </si>
  <si>
    <t>CA-2015-155334</t>
  </si>
  <si>
    <t>TEC-AC-10003628</t>
  </si>
  <si>
    <t>Logitech 910-002974 M325 Wireless Mouse for Web Scrolling</t>
  </si>
  <si>
    <t xml:space="preserve"> $209.93 </t>
  </si>
  <si>
    <t>FUR-FU-10003274</t>
  </si>
  <si>
    <t>Regeneration Desk Collection</t>
  </si>
  <si>
    <t xml:space="preserve"> $5.28 </t>
  </si>
  <si>
    <t>OFF-BI-10002557</t>
  </si>
  <si>
    <t>Presstex Flexible Ring Binders</t>
  </si>
  <si>
    <t>CA-2017-118136</t>
  </si>
  <si>
    <t>BB-10990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</si>
  <si>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</si>
  <si>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</si>
  <si>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</si>
  <si>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</si>
  <si>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</si>
  <si>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</si>
  <si>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</si>
  <si>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</si>
  <si>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</si>
  <si>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</si>
  <si>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</si>
  <si>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</si>
  <si>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</si>
  <si>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</si>
  <si>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</si>
  <si>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 xml:space="preserve"> $8.69 </t>
  </si>
  <si>
    <t>US-2015-161991</t>
  </si>
  <si>
    <t>OFF-BI-10004967</t>
  </si>
  <si>
    <t>Round Ring Binders</t>
  </si>
  <si>
    <t xml:space="preserve"> $2.08 </t>
  </si>
  <si>
    <t>TEC-PH-10001760</t>
  </si>
  <si>
    <t>Bose SoundLink Bluetooth Speaker</t>
  </si>
  <si>
    <t>CA-2015-130890</t>
  </si>
  <si>
    <t>JO-15280</t>
  </si>
  <si>
    <t>FUR-TA-10002903</t>
  </si>
  <si>
    <t>Bevis Round Bullnose 29" High Table Top</t>
  </si>
  <si>
    <t xml:space="preserve"> $1,038.84 </t>
  </si>
  <si>
    <t>CA-2015-130883</t>
  </si>
  <si>
    <t>OFF-PA-10000474</t>
  </si>
  <si>
    <t xml:space="preserve"> $141.76 </t>
  </si>
  <si>
    <t>TEC-AC-10001956</t>
  </si>
  <si>
    <t>Microsoft Arc Touch Mouse</t>
  </si>
  <si>
    <t>OFF-PA-10004100</t>
  </si>
  <si>
    <t>Xerox 216</t>
  </si>
  <si>
    <t xml:space="preserve"> $31.10 </t>
  </si>
  <si>
    <t>CA-2016-112697</t>
  </si>
  <si>
    <t>AH-10195</t>
  </si>
  <si>
    <t>Tamarac</t>
  </si>
  <si>
    <t>OFF-BI-10000778</t>
  </si>
  <si>
    <t>GBC VeloBinder Electric Binding Machine</t>
  </si>
  <si>
    <t xml:space="preserve"> $254.06 </t>
  </si>
  <si>
    <t>OFF-SU-10000646</t>
  </si>
  <si>
    <t>Premier Automatic Letter Opener</t>
  </si>
  <si>
    <t>CA-2016-110772</t>
  </si>
  <si>
    <t>NZ-18565</t>
  </si>
  <si>
    <t>OFF-FA-10002983</t>
  </si>
  <si>
    <t>Advantus SlideClip Paper Clips</t>
  </si>
  <si>
    <t xml:space="preserve"> $19.10 </t>
  </si>
  <si>
    <t xml:space="preserve"> $6.68 </t>
  </si>
  <si>
    <t>OFF-LA-10004689</t>
  </si>
  <si>
    <t>Avery 512</t>
  </si>
  <si>
    <t xml:space="preserve"> $6.24 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</si>
  <si>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</si>
  <si>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</si>
  <si>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</si>
  <si>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</si>
  <si>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</si>
  <si>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</si>
  <si>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Colorado Springs</t>
  </si>
  <si>
    <t>FUR-FU-10004091</t>
  </si>
  <si>
    <t>Howard Miller 13" Diameter Goldtone Round Wall Clock</t>
  </si>
  <si>
    <t xml:space="preserve"> $300.42 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</si>
  <si>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</si>
  <si>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</si>
  <si>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</si>
  <si>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</si>
  <si>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</si>
  <si>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</si>
  <si>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</si>
  <si>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</si>
  <si>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</si>
  <si>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</si>
  <si>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</si>
  <si>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</si>
  <si>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</si>
  <si>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</si>
  <si>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 xml:space="preserve"> $10.82 </t>
  </si>
  <si>
    <t>OFF-PA-10004243</t>
  </si>
  <si>
    <t>Xerox 1939</t>
  </si>
  <si>
    <t>FUR-FU-10001861</t>
  </si>
  <si>
    <t>Floodlight Indoor Halogen Bulbs, 1 Bulb per Pack, 60 Watts</t>
  </si>
  <si>
    <t xml:space="preserve"> $77.60 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</si>
  <si>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</si>
  <si>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</si>
  <si>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</si>
  <si>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</si>
  <si>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</si>
  <si>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 xml:space="preserve"> $219.08 </t>
  </si>
  <si>
    <t>CA-2015-144253</t>
  </si>
  <si>
    <t>AS-10225</t>
  </si>
  <si>
    <t>FUR-FU-10002671</t>
  </si>
  <si>
    <t>Electrix 20W Halogen Replacement Bulb for Zoom-In Desk Lamp</t>
  </si>
  <si>
    <t xml:space="preserve"> $26.80 </t>
  </si>
  <si>
    <t>CA-2014-130960</t>
  </si>
  <si>
    <t>Taylor</t>
  </si>
  <si>
    <t>OFF-AR-10003651</t>
  </si>
  <si>
    <t>Newell 350</t>
  </si>
  <si>
    <t>CA-2014-111003</t>
  </si>
  <si>
    <t>CR-12625</t>
  </si>
  <si>
    <t>Lakewood</t>
  </si>
  <si>
    <t>OFF-BI-10001072</t>
  </si>
  <si>
    <t>GBC Clear Cover, 8-1/2 x 11, unpunched, 25 covers per pack</t>
  </si>
  <si>
    <t xml:space="preserve"> $45.48 </t>
  </si>
  <si>
    <t>OFF-AR-10002135</t>
  </si>
  <si>
    <t>Boston Heavy-Duty Trimline Electric Pencil Sharpeners</t>
  </si>
  <si>
    <t>CA-2017-126774</t>
  </si>
  <si>
    <t>SH-20395</t>
  </si>
  <si>
    <t>Arlington</t>
  </si>
  <si>
    <t>OFF-AR-10002804</t>
  </si>
  <si>
    <t>Faber Castell Col-Erase Pencils</t>
  </si>
  <si>
    <t xml:space="preserve"> $4.89 </t>
  </si>
  <si>
    <t>CA-2016-142902</t>
  </si>
  <si>
    <t>BP-11185</t>
  </si>
  <si>
    <t>Arvada</t>
  </si>
  <si>
    <t>FUR-FU-10001918</t>
  </si>
  <si>
    <t>C-Line Cubicle Keepers Polyproplyene Holder With Velcro Backings</t>
  </si>
  <si>
    <t xml:space="preserve"> $15.14 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</si>
  <si>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</si>
  <si>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</si>
  <si>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</si>
  <si>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</si>
  <si>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</si>
  <si>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</si>
  <si>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Hackensack</t>
  </si>
  <si>
    <t>FUR-FU-10001588</t>
  </si>
  <si>
    <t>Deflect-o SuperTray Unbreakable Stackable Tray, Letter, Black</t>
  </si>
  <si>
    <t xml:space="preserve"> $87.54 </t>
  </si>
  <si>
    <t>CA-2014-167850</t>
  </si>
  <si>
    <t>AG-10525</t>
  </si>
  <si>
    <t>Saint Petersburg</t>
  </si>
  <si>
    <t>TEC-PH-10002398</t>
  </si>
  <si>
    <t>AT&amp;T 1070 Corded Phone</t>
  </si>
  <si>
    <t xml:space="preserve"> $178.38 </t>
  </si>
  <si>
    <t>OFF-PA-10001937</t>
  </si>
  <si>
    <t>Xerox 21</t>
  </si>
  <si>
    <t>CA-2014-164259</t>
  </si>
  <si>
    <t>SP-20860</t>
  </si>
  <si>
    <t>OFF-AR-10003373</t>
  </si>
  <si>
    <t>Boston School Pro Electric Pencil Sharpener, 1670</t>
  </si>
  <si>
    <t xml:space="preserve"> $99.14 </t>
  </si>
  <si>
    <t>CA-2014-164973</t>
  </si>
  <si>
    <t>NM-18445</t>
  </si>
  <si>
    <t>FUR-CH-10002602</t>
  </si>
  <si>
    <t>DMI Arturo Collection Mission-style Design Wood Chair</t>
  </si>
  <si>
    <t xml:space="preserve"> $135.88 </t>
  </si>
  <si>
    <t>TEC-AC-10000892</t>
  </si>
  <si>
    <t>NETGEAR N750 Dual Band Wi-Fi Gigabit Router</t>
  </si>
  <si>
    <t>CA-2014-156601</t>
  </si>
  <si>
    <t>FA-14230</t>
  </si>
  <si>
    <t>Long Beach</t>
  </si>
  <si>
    <t>OFF-FA-10000624</t>
  </si>
  <si>
    <t>OIC Binder Clips</t>
  </si>
  <si>
    <t>CA-2016-162138</t>
  </si>
  <si>
    <t>GK-14620</t>
  </si>
  <si>
    <t>Hesperia</t>
  </si>
  <si>
    <t xml:space="preserve"> $251.52 </t>
  </si>
  <si>
    <t>TEC-AC-10001908</t>
  </si>
  <si>
    <t>Logitech Wireless Headset h800</t>
  </si>
  <si>
    <t xml:space="preserve"> $35.00 </t>
  </si>
  <si>
    <t>CA-2017-153339</t>
  </si>
  <si>
    <t>DJ-13510</t>
  </si>
  <si>
    <t>Murfreesboro</t>
  </si>
  <si>
    <t>FUR-FU-10001967</t>
  </si>
  <si>
    <t>Telescoping Adjustable Floor Lamp</t>
  </si>
  <si>
    <t xml:space="preserve"> $15.99 </t>
  </si>
  <si>
    <t>US-2016-141544</t>
  </si>
  <si>
    <t>PO-18850</t>
  </si>
  <si>
    <t>TEC-PH-10003645</t>
  </si>
  <si>
    <t>Aastra 57i VoIP phone</t>
  </si>
  <si>
    <t xml:space="preserve"> $290.90 </t>
  </si>
  <si>
    <t>OFF-ST-10000675</t>
  </si>
  <si>
    <t>File Shuttle II and Handi-File, Black</t>
  </si>
  <si>
    <t xml:space="preserve"> $3.39 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</si>
  <si>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</si>
  <si>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</si>
  <si>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</si>
  <si>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</si>
  <si>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</si>
  <si>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</si>
  <si>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</si>
  <si>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</si>
  <si>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</si>
  <si>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</si>
  <si>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</si>
  <si>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</si>
  <si>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</si>
  <si>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</si>
  <si>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</si>
  <si>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</si>
  <si>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</si>
  <si>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</si>
  <si>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</si>
  <si>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</si>
  <si>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</si>
  <si>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</si>
  <si>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</si>
  <si>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 xml:space="preserve"> $14.37 </t>
  </si>
  <si>
    <t>CA-2014-129924</t>
  </si>
  <si>
    <t>AC-10420</t>
  </si>
  <si>
    <t>OFF-BI-10003314</t>
  </si>
  <si>
    <t>Tuff Stuff Recycled Round Ring Binders</t>
  </si>
  <si>
    <t xml:space="preserve"> $7.71 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</si>
  <si>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</si>
  <si>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</si>
  <si>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</si>
  <si>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</si>
  <si>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</si>
  <si>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</si>
  <si>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 xml:space="preserve"> $4.96 </t>
  </si>
  <si>
    <t>CA-2014-122336</t>
  </si>
  <si>
    <t>OFF-AR-10000122</t>
  </si>
  <si>
    <t>Newell 314</t>
  </si>
  <si>
    <t xml:space="preserve"> $17.86 </t>
  </si>
  <si>
    <t>TEC-PH-10000702</t>
  </si>
  <si>
    <t>Square Credit Card Reader, 4 1/2" x 4 1/2" x 1", White</t>
  </si>
  <si>
    <t xml:space="preserve"> $71.93 </t>
  </si>
  <si>
    <t>Austin</t>
  </si>
  <si>
    <t>CC-12550</t>
  </si>
  <si>
    <t xml:space="preserve"> $47.98 </t>
  </si>
  <si>
    <t>CA-2017-134306</t>
  </si>
  <si>
    <t>TD-20995</t>
  </si>
  <si>
    <t>Lowell</t>
  </si>
  <si>
    <t>Massachusetts</t>
  </si>
  <si>
    <t xml:space="preserve"> $24.56 </t>
  </si>
  <si>
    <t xml:space="preserve"> $11.54 </t>
  </si>
  <si>
    <t>OFF-AR-10001374</t>
  </si>
  <si>
    <t>BIC Brite Liner Highlighters, Chisel Tip</t>
  </si>
  <si>
    <t>AB-10060</t>
  </si>
  <si>
    <t xml:space="preserve"> $2.31 </t>
  </si>
  <si>
    <t>OFF-PA-10001970</t>
  </si>
  <si>
    <t>Xerox 1881</t>
  </si>
  <si>
    <t>OFF-BI-10002160</t>
  </si>
  <si>
    <t>Acco Hanging Data Binders</t>
  </si>
  <si>
    <t xml:space="preserve"> $49.12 </t>
  </si>
  <si>
    <t>OFF-BI-10004995</t>
  </si>
  <si>
    <t>GBC DocuBind P400 Electric Binding System</t>
  </si>
  <si>
    <t>CA-2016-138520</t>
  </si>
  <si>
    <t>JL-15505</t>
  </si>
  <si>
    <t>FUR-BO-10002268</t>
  </si>
  <si>
    <t>Sauder Barrister Bookcases</t>
  </si>
  <si>
    <t xml:space="preserve"> $388.70 </t>
  </si>
  <si>
    <t>OFF-EN-10001137</t>
  </si>
  <si>
    <t>#10 Gummed Flap White Envelopes, 100/Box</t>
  </si>
  <si>
    <t xml:space="preserve"> $8.26 </t>
  </si>
  <si>
    <t xml:space="preserve"> $3.80 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</si>
  <si>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</si>
  <si>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</si>
  <si>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</si>
  <si>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</si>
  <si>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 xml:space="preserve"> $36.24 </t>
  </si>
  <si>
    <t xml:space="preserve"> $11.33 </t>
  </si>
  <si>
    <t>CA-2017-155698</t>
  </si>
  <si>
    <t>VB-21745</t>
  </si>
  <si>
    <t>Georgia</t>
  </si>
  <si>
    <t>OFF-AP-10001124</t>
  </si>
  <si>
    <t>Belkin 8 Outlet SurgeMaster II Gold Surge Protector with Phone Protection</t>
  </si>
  <si>
    <t xml:space="preserve"> $647.84 </t>
  </si>
  <si>
    <t>OFF-LA-10001158</t>
  </si>
  <si>
    <t>Avery Address/Shipping Labels for Typewriters, 4" x 2"</t>
  </si>
  <si>
    <t>CA-2017-144904</t>
  </si>
  <si>
    <t>KW-16435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</si>
  <si>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</si>
  <si>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</si>
  <si>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</si>
  <si>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</si>
  <si>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</si>
  <si>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</si>
  <si>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CA-2016-155516</t>
  </si>
  <si>
    <t>Same Day</t>
  </si>
  <si>
    <t>MK-17905</t>
  </si>
  <si>
    <t>Manchester</t>
  </si>
  <si>
    <t>OFF-BI-10002412</t>
  </si>
  <si>
    <t>Wilson Jones “Snap” Scratch Pad Binder Tool for Ring Binders</t>
  </si>
  <si>
    <t xml:space="preserve"> $23.20 </t>
  </si>
  <si>
    <t xml:space="preserve"> $10.44 </t>
  </si>
  <si>
    <t>OFF-SU-10001225</t>
  </si>
  <si>
    <t>Staple remover</t>
  </si>
  <si>
    <t xml:space="preserve"> $7.36 </t>
  </si>
  <si>
    <t>OFF-ST-10002406</t>
  </si>
  <si>
    <t>Pizazz Global Quick File</t>
  </si>
  <si>
    <t xml:space="preserve"> $29.34 </t>
  </si>
  <si>
    <t>CA-2017-104745</t>
  </si>
  <si>
    <t>GT-14755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</si>
  <si>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</si>
  <si>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</si>
  <si>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</si>
  <si>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</si>
  <si>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</si>
  <si>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</si>
  <si>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</si>
  <si>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Tucson</t>
  </si>
  <si>
    <t xml:space="preserve"> $8.16 </t>
  </si>
  <si>
    <t>TEC-AC-10003911</t>
  </si>
  <si>
    <t>NETGEAR AC1750 Dual Band Gigabit Smart WiFi Router</t>
  </si>
  <si>
    <t>OFF-AR-10000658</t>
  </si>
  <si>
    <t>Newell 324</t>
  </si>
  <si>
    <t xml:space="preserve"> $9.24 </t>
  </si>
  <si>
    <t>TEC-AC-10002076</t>
  </si>
  <si>
    <t>Microsoft Natural Keyboard Elite</t>
  </si>
  <si>
    <t>US-2016-134656</t>
  </si>
  <si>
    <t>MM-18280</t>
  </si>
  <si>
    <t>Quincy</t>
  </si>
  <si>
    <t>OFF-PA-10003039</t>
  </si>
  <si>
    <t>Xerox 1960</t>
  </si>
  <si>
    <t>US-2017-134481</t>
  </si>
  <si>
    <t>AR-10405</t>
  </si>
  <si>
    <t>FUR-TA-10004915</t>
  </si>
  <si>
    <t>Office Impressions End Table, 20-1/2"H x 24"W x 20"D</t>
  </si>
  <si>
    <t xml:space="preserve"> $1,488.42 </t>
  </si>
  <si>
    <t>CA-2015-130792</t>
  </si>
  <si>
    <t>RA-19915</t>
  </si>
  <si>
    <t>OFF-AP-10000696</t>
  </si>
  <si>
    <t>Holmes Odor Grabber</t>
  </si>
  <si>
    <t xml:space="preserve"> $8.65 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</si>
  <si>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</si>
  <si>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</si>
  <si>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</si>
  <si>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</si>
  <si>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</si>
  <si>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</si>
  <si>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OFF-PA-10004734</t>
  </si>
  <si>
    <t>Southworth Structures Collection</t>
  </si>
  <si>
    <t xml:space="preserve"> $50.96 </t>
  </si>
  <si>
    <t>OFF-BI-10002225</t>
  </si>
  <si>
    <t>Square Ring Data Binders, Rigid 75 Pt. Covers, 11" x 14-7/8"</t>
  </si>
  <si>
    <t xml:space="preserve"> $17.34 </t>
  </si>
  <si>
    <t>CA-2015-125395</t>
  </si>
  <si>
    <t>LA-16780</t>
  </si>
  <si>
    <t>TEC-AC-10004708</t>
  </si>
  <si>
    <t>Sony 32GB Class 10 Micro SDHC R40 Memory Card</t>
  </si>
  <si>
    <t xml:space="preserve"> $41.90 </t>
  </si>
  <si>
    <t>US-2015-168935</t>
  </si>
  <si>
    <t>DO-13435</t>
  </si>
  <si>
    <t>Pembroke Pines</t>
  </si>
  <si>
    <t>FUR-TA-10000617</t>
  </si>
  <si>
    <t>Hon Practical Foundations 30 x 60 Training Table, Light Gray/Charcoal</t>
  </si>
  <si>
    <t xml:space="preserve"> $375.46 </t>
  </si>
  <si>
    <t>TEC-AC-10002335</t>
  </si>
  <si>
    <t>Logitech Media Keyboard K200</t>
  </si>
  <si>
    <t xml:space="preserve"> $83.98 </t>
  </si>
  <si>
    <t>CA-2015-122756</t>
  </si>
  <si>
    <t>DK-13225</t>
  </si>
  <si>
    <t>TEC-MA-10001681</t>
  </si>
  <si>
    <t>Lexmark MarkNet N8150 Wireless Print Server</t>
  </si>
  <si>
    <t xml:space="preserve"> $482.34 </t>
  </si>
  <si>
    <t>FUR-FU-10001935</t>
  </si>
  <si>
    <t>3M Hangers With Command Adhesive</t>
  </si>
  <si>
    <t>CA-2014-115973</t>
  </si>
  <si>
    <t>NG-18430</t>
  </si>
  <si>
    <t>OFF-AR-10004757</t>
  </si>
  <si>
    <t>Crayola Colored Pencils</t>
  </si>
  <si>
    <t xml:space="preserve"> $2.62 </t>
  </si>
  <si>
    <t>CA-2017-101798</t>
  </si>
  <si>
    <t>MV-18190</t>
  </si>
  <si>
    <t>OFF-BI-10000050</t>
  </si>
  <si>
    <t>Angle-D Binders with Locking Rings, Label Holders</t>
  </si>
  <si>
    <t xml:space="preserve"> $23.36 </t>
  </si>
  <si>
    <t xml:space="preserve"> $7.88 </t>
  </si>
  <si>
    <t>US-2014-135972</t>
  </si>
  <si>
    <t>JG-15115</t>
  </si>
  <si>
    <t>Des Moines</t>
  </si>
  <si>
    <t>TEC-PH-10003012</t>
  </si>
  <si>
    <t>Nortel Meridian M3904 Professional Digital phone</t>
  </si>
  <si>
    <t xml:space="preserve"> $246.38 </t>
  </si>
  <si>
    <t>TEC-CO-10002313</t>
  </si>
  <si>
    <t>Canon PC1080F Personal Copier</t>
  </si>
  <si>
    <t>US-2014-134971</t>
  </si>
  <si>
    <t>BP-11095</t>
  </si>
  <si>
    <t>Peoria</t>
  </si>
  <si>
    <t>OFF-BI-10003982</t>
  </si>
  <si>
    <t>Wilson Jones Century Plastic Molded Ring Binders</t>
  </si>
  <si>
    <t xml:space="preserve"> $12.46 </t>
  </si>
  <si>
    <t>CA-2017-102946</t>
  </si>
  <si>
    <t>VP-21730</t>
  </si>
  <si>
    <t>Las Vegas</t>
  </si>
  <si>
    <t>Nevada</t>
  </si>
  <si>
    <t>OFF-BI-10004492</t>
  </si>
  <si>
    <t>Tuf-Vin Binders</t>
  </si>
  <si>
    <t xml:space="preserve"> $75.79 </t>
  </si>
  <si>
    <t>CA-2017-165603</t>
  </si>
  <si>
    <t>SS-20140</t>
  </si>
  <si>
    <t>Warwick</t>
  </si>
  <si>
    <t>Rhode Island</t>
  </si>
  <si>
    <t>OFF-ST-10000798</t>
  </si>
  <si>
    <t>2300 Heavy-Duty Transfer File Systems by Perma</t>
  </si>
  <si>
    <t xml:space="preserve"> $49.96 </t>
  </si>
  <si>
    <t>OFF-PA-10002552</t>
  </si>
  <si>
    <t>Xerox 1958</t>
  </si>
  <si>
    <t>CA-2015-122259</t>
  </si>
  <si>
    <t>OFF-SU-10002573</t>
  </si>
  <si>
    <t>Acme 10" Easy Grip Assistive Scissors</t>
  </si>
  <si>
    <t xml:space="preserve"> $70.12 </t>
  </si>
  <si>
    <t>CA-2016-108987</t>
  </si>
  <si>
    <t>AG-10675</t>
  </si>
  <si>
    <t>OFF-ST-10001580</t>
  </si>
  <si>
    <t>Super Decoflex Portable Personal File</t>
  </si>
  <si>
    <t xml:space="preserve"> $35.95 </t>
  </si>
  <si>
    <t>TEC-AC-10000158</t>
  </si>
  <si>
    <t>Sony 64GB Class 10 Micro SDHC R40 Memory Card</t>
  </si>
  <si>
    <t>CA-2014-113166</t>
  </si>
  <si>
    <t>LF-17185</t>
  </si>
  <si>
    <t>Miami</t>
  </si>
  <si>
    <t>OFF-PA-10001947</t>
  </si>
  <si>
    <t>Xerox 1974</t>
  </si>
  <si>
    <t xml:space="preserve"> $9.57 </t>
  </si>
  <si>
    <t>CA-2014-155208</t>
  </si>
  <si>
    <t>OFF-AR-10003478</t>
  </si>
  <si>
    <t>Avery Hi-Liter EverBold Pen Style Fluorescent Highlighters, 4/Pack</t>
  </si>
  <si>
    <t xml:space="preserve"> $39.07 </t>
  </si>
  <si>
    <t>CA-2017-117933</t>
  </si>
  <si>
    <t>RF-19840</t>
  </si>
  <si>
    <t>OFF-AP-10004249</t>
  </si>
  <si>
    <t>Staple holder</t>
  </si>
  <si>
    <t xml:space="preserve"> $35.91 </t>
  </si>
  <si>
    <t xml:space="preserve"> $9.70 </t>
  </si>
  <si>
    <t>CA-2017-117457</t>
  </si>
  <si>
    <t>KH-16510</t>
  </si>
  <si>
    <t xml:space="preserve"> $179.95 </t>
  </si>
  <si>
    <t xml:space="preserve"> $1,199.98 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</si>
  <si>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</si>
  <si>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</si>
  <si>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</si>
  <si>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</si>
  <si>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</si>
  <si>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</si>
  <si>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 xml:space="preserve"> $9.68 </t>
  </si>
  <si>
    <t>OFF-LA-10003766</t>
  </si>
  <si>
    <t>Self-Adhesive Removable Labels</t>
  </si>
  <si>
    <t xml:space="preserve"> $55.98 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</si>
  <si>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</si>
  <si>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</si>
  <si>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</si>
  <si>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</si>
  <si>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</si>
  <si>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</si>
  <si>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OFF-PA-10000157</t>
  </si>
  <si>
    <t>Xerox 191</t>
  </si>
  <si>
    <t xml:space="preserve"> $139.86 </t>
  </si>
  <si>
    <t>CA-2017-122105</t>
  </si>
  <si>
    <t>CJ-12010</t>
  </si>
  <si>
    <t>Huntington Beach</t>
  </si>
  <si>
    <t>OFF-AR-10004344</t>
  </si>
  <si>
    <t>Bulldog Vacuum Base Pencil Sharpener</t>
  </si>
  <si>
    <t xml:space="preserve"> $95.92 </t>
  </si>
  <si>
    <t>CA-2016-148796</t>
  </si>
  <si>
    <t>PB-19150</t>
  </si>
  <si>
    <t>FUR-CH-10004886</t>
  </si>
  <si>
    <t>Bevis Steel Folding Chairs</t>
  </si>
  <si>
    <t xml:space="preserve"> $383.80 </t>
  </si>
  <si>
    <t xml:space="preserve"> $38.38 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</si>
  <si>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</si>
  <si>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</si>
  <si>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</si>
  <si>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</si>
  <si>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</si>
  <si>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</si>
  <si>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</si>
  <si>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 xml:space="preserve"> $9.32 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</si>
  <si>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</si>
  <si>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</si>
  <si>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</si>
  <si>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</si>
  <si>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</si>
  <si>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</si>
  <si>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 xml:space="preserve"> $196.75 </t>
  </si>
  <si>
    <t>CA-2017-125388</t>
  </si>
  <si>
    <t>MP-17965</t>
  </si>
  <si>
    <t>Lawrence</t>
  </si>
  <si>
    <t>FUR-FU-10004712</t>
  </si>
  <si>
    <t>Westinghouse Mesh Shade Clip-On Gooseneck Lamp, Black</t>
  </si>
  <si>
    <t xml:space="preserve"> $56.56 </t>
  </si>
  <si>
    <t>OFF-ST-10000918</t>
  </si>
  <si>
    <t>Crate-A-Files</t>
  </si>
  <si>
    <t>CA-2017-155705</t>
  </si>
  <si>
    <t>NF-18385</t>
  </si>
  <si>
    <t>Mississippi</t>
  </si>
  <si>
    <t>FUR-CH-10000015</t>
  </si>
  <si>
    <t>Hon Multipurpose Stacking Arm Chairs</t>
  </si>
  <si>
    <t xml:space="preserve"> $866.40 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</si>
  <si>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</si>
  <si>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</si>
  <si>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</si>
  <si>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</si>
  <si>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</si>
  <si>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</si>
  <si>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</si>
  <si>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</si>
  <si>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New Rochelle</t>
  </si>
  <si>
    <t>TEC-MA-10000029</t>
  </si>
  <si>
    <t>Epson WorkForce WF-2530 All-in-One Printer, Copier Scanner</t>
  </si>
  <si>
    <t xml:space="preserve"> $69.99 </t>
  </si>
  <si>
    <t>CA-2017-152275</t>
  </si>
  <si>
    <t>KH-16630</t>
  </si>
  <si>
    <t>OFF-AR-10000369</t>
  </si>
  <si>
    <t>Design Ebony Sketching Pencil</t>
  </si>
  <si>
    <t xml:space="preserve"> $6.67 </t>
  </si>
  <si>
    <t>US-2016-123750</t>
  </si>
  <si>
    <t>RB-19795</t>
  </si>
  <si>
    <t>Gastonia</t>
  </si>
  <si>
    <t>OFF-BI-10004584</t>
  </si>
  <si>
    <t>GBC ProClick 150 Presentation Binding System</t>
  </si>
  <si>
    <t xml:space="preserve"> $189.59 </t>
  </si>
  <si>
    <t xml:space="preserve"> $291.96 </t>
  </si>
  <si>
    <t>OFF-ST-10000617</t>
  </si>
  <si>
    <t>Woodgrain Magazine Files by Perma</t>
  </si>
  <si>
    <t>CA-2016-127369</t>
  </si>
  <si>
    <t>OFF-ST-10003306</t>
  </si>
  <si>
    <t>Letter Size Cart</t>
  </si>
  <si>
    <t xml:space="preserve"> $714.30 </t>
  </si>
  <si>
    <t>US-2014-150574</t>
  </si>
  <si>
    <t>MK-18160</t>
  </si>
  <si>
    <t>Jacksonville</t>
  </si>
  <si>
    <t>OFF-BI-10000773</t>
  </si>
  <si>
    <t>Insertable Tab Post Binder Dividers</t>
  </si>
  <si>
    <t xml:space="preserve"> $4.81 </t>
  </si>
  <si>
    <t>CA-2016-147375</t>
  </si>
  <si>
    <t>PO-19180</t>
  </si>
  <si>
    <t>TEC-MA-10002937</t>
  </si>
  <si>
    <t>Canon Color ImageCLASS MF8580Cdw Wireless Laser All-In-One Printer, Copier, Scanner</t>
  </si>
  <si>
    <t xml:space="preserve"> $1,007.98 </t>
  </si>
  <si>
    <t>CA-2017-130043</t>
  </si>
  <si>
    <t>BB-11545</t>
  </si>
  <si>
    <t>OFF-PA-10002230</t>
  </si>
  <si>
    <t>Xerox 1897</t>
  </si>
  <si>
    <t xml:space="preserve"> $31.87 </t>
  </si>
  <si>
    <t>CA-2017-157252</t>
  </si>
  <si>
    <t>FUR-CH-10003396</t>
  </si>
  <si>
    <t>Global Deluxe Steno Chair</t>
  </si>
  <si>
    <t xml:space="preserve"> $207.85 </t>
  </si>
  <si>
    <t>CA-2016-115756</t>
  </si>
  <si>
    <t>FUR-FU-10000246</t>
  </si>
  <si>
    <t>Aluminum Document Frame</t>
  </si>
  <si>
    <t xml:space="preserve"> $12.22 </t>
  </si>
  <si>
    <t>OFF-ST-10003058</t>
  </si>
  <si>
    <t>Eldon Mobile Mega Data Cart  Mega Stackable  Add-On Trays</t>
  </si>
  <si>
    <t xml:space="preserve"> $70.95 </t>
  </si>
  <si>
    <t>OFF-PA-10002222</t>
  </si>
  <si>
    <t>Xerox Color Copier Paper, 11" x 17", Ream</t>
  </si>
  <si>
    <t xml:space="preserve"> $91.36 </t>
  </si>
  <si>
    <t>FUR-CH-10002372</t>
  </si>
  <si>
    <t>Office Star - Ergonomically Designed Knee Chair</t>
  </si>
  <si>
    <t xml:space="preserve"> $242.94 </t>
  </si>
  <si>
    <t>CA-2017-154214</t>
  </si>
  <si>
    <t>TB-21595</t>
  </si>
  <si>
    <t>FUR-FU-10000206</t>
  </si>
  <si>
    <t>GE General Purpose, Extra Long Life, Showcase &amp; Floodlight Incandescent Bulbs</t>
  </si>
  <si>
    <t xml:space="preserve"> $2.91 </t>
  </si>
  <si>
    <t>CA-2016-166674</t>
  </si>
  <si>
    <t>RB-19360</t>
  </si>
  <si>
    <t>Auburn</t>
  </si>
  <si>
    <t>OFF-AR-10000588</t>
  </si>
  <si>
    <t>Newell 345</t>
  </si>
  <si>
    <t xml:space="preserve"> $59.52 </t>
  </si>
  <si>
    <t xml:space="preserve"> $15.48 </t>
  </si>
  <si>
    <t>OFF-ST-10001469</t>
  </si>
  <si>
    <t>Fellowes Bankers Box Recycled Super Stor/Drawer</t>
  </si>
  <si>
    <t>OFF-AR-10001953</t>
  </si>
  <si>
    <t>Boston 1645 Deluxe Heavier-Duty Electric Pencil Sharpener</t>
  </si>
  <si>
    <t xml:space="preserve"> $263.88 </t>
  </si>
  <si>
    <t>OFF-AR-10003156</t>
  </si>
  <si>
    <t>50 Colored Long Pencils</t>
  </si>
  <si>
    <t xml:space="preserve"> $7.92 </t>
  </si>
  <si>
    <t>TEC-PH-10002365</t>
  </si>
  <si>
    <t>Belkin Grip Candy Sheer Case / Cover for iPhone 5 and 5S</t>
  </si>
  <si>
    <t>CA-2017-147277</t>
  </si>
  <si>
    <t>EB-13705</t>
  </si>
  <si>
    <t xml:space="preserve"> $284.36 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</si>
  <si>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</si>
  <si>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</si>
  <si>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</si>
  <si>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</si>
  <si>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</si>
  <si>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</si>
  <si>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 xml:space="preserve"> $63.88 </t>
  </si>
  <si>
    <t>US-2014-110674</t>
  </si>
  <si>
    <t>SC-20095</t>
  </si>
  <si>
    <t>FUR-CH-10000225</t>
  </si>
  <si>
    <t>Global Geo Office Task Chair, Gray</t>
  </si>
  <si>
    <t xml:space="preserve"> $129.57 </t>
  </si>
  <si>
    <t>US-2016-157945</t>
  </si>
  <si>
    <t>FUR-CH-10002331</t>
  </si>
  <si>
    <t>Hon 4700 Series Mobuis Mid-Back Task Chairs with Adjustable Arms</t>
  </si>
  <si>
    <t xml:space="preserve"> $747.56 </t>
  </si>
  <si>
    <t>OFF-EN-10001415</t>
  </si>
  <si>
    <t>CA-2015-109638</t>
  </si>
  <si>
    <t>OFF-AP-10002472</t>
  </si>
  <si>
    <t>3M Office Air Cleaner</t>
  </si>
  <si>
    <t xml:space="preserve"> $103.92 </t>
  </si>
  <si>
    <t>TEC-AC-10004571</t>
  </si>
  <si>
    <t>Logitech G700s Rechargeable Gaming Mouse</t>
  </si>
  <si>
    <t xml:space="preserve"> $899.91 </t>
  </si>
  <si>
    <t>OFF-BI-10001098</t>
  </si>
  <si>
    <t>Acco D-Ring Binder w/DublLock</t>
  </si>
  <si>
    <t>CA-2016-109869</t>
  </si>
  <si>
    <t>TN-21040</t>
  </si>
  <si>
    <t xml:space="preserve"> $23.56 </t>
  </si>
  <si>
    <t xml:space="preserve"> $7.07 </t>
  </si>
  <si>
    <t>FUR-TA-10001889</t>
  </si>
  <si>
    <t>Bush Advantage Collection Racetrack Conference Table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</si>
  <si>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</si>
  <si>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</si>
  <si>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</si>
  <si>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</si>
  <si>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</si>
  <si>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</si>
  <si>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Park Ridge</t>
  </si>
  <si>
    <t xml:space="preserve"> $254.74 </t>
  </si>
  <si>
    <t>CA-2017-154907</t>
  </si>
  <si>
    <t>Amarillo</t>
  </si>
  <si>
    <t>FUR-BO-10002824</t>
  </si>
  <si>
    <t>Bush Mission Pointe Library</t>
  </si>
  <si>
    <t xml:space="preserve"> $205.33 </t>
  </si>
  <si>
    <t>US-2016-100419</t>
  </si>
  <si>
    <t>OFF-BI-10002194</t>
  </si>
  <si>
    <t>Cardinal Hold-It CD Pocket</t>
  </si>
  <si>
    <t xml:space="preserve"> $4.79 </t>
  </si>
  <si>
    <t>CA-2015-154144</t>
  </si>
  <si>
    <t>MH-17785</t>
  </si>
  <si>
    <t>Lindenhurst</t>
  </si>
  <si>
    <t>OFF-PA-10004071</t>
  </si>
  <si>
    <t>Eaton Premium Continuous-Feed Paper, 25% Cotton, Letter Size, White, 1000 Shts/Box</t>
  </si>
  <si>
    <t xml:space="preserve"> $55.48 </t>
  </si>
  <si>
    <t>CA-2014-144666</t>
  </si>
  <si>
    <t>JP-15520</t>
  </si>
  <si>
    <t>OFF-ST-10002743</t>
  </si>
  <si>
    <t>SAFCO Boltless Steel Shelving</t>
  </si>
  <si>
    <t xml:space="preserve"> $340.92 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</si>
  <si>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</si>
  <si>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</si>
  <si>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</si>
  <si>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</si>
  <si>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</si>
  <si>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</si>
  <si>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</si>
  <si>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</si>
  <si>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</si>
  <si>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</si>
  <si>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</si>
  <si>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</si>
  <si>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</si>
  <si>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 xml:space="preserve"> $95.76 </t>
  </si>
  <si>
    <t>JE-15475</t>
  </si>
  <si>
    <t>CA-2016-100790</t>
  </si>
  <si>
    <t>JG-15805</t>
  </si>
  <si>
    <t>OFF-AR-10003045</t>
  </si>
  <si>
    <t>Prang Colored Pencils</t>
  </si>
  <si>
    <t xml:space="preserve"> $14.70 </t>
  </si>
  <si>
    <t>OFF-ST-10000689</t>
  </si>
  <si>
    <t>Fellowes Strictly Business Drawer File, Letter/Legal Size</t>
  </si>
  <si>
    <t>CA-2014-134677</t>
  </si>
  <si>
    <t>XP-21865</t>
  </si>
  <si>
    <t>TEC-AC-10001445</t>
  </si>
  <si>
    <t>Imation USB 2.0 Swivel Flash Drive USB flash drive - 4 GB - Pink</t>
  </si>
  <si>
    <t xml:space="preserve"> $9.09 </t>
  </si>
  <si>
    <t xml:space="preserve"> $1.91 </t>
  </si>
  <si>
    <t>EM-14065</t>
  </si>
  <si>
    <t>TEC-AC-10002567</t>
  </si>
  <si>
    <t>Logitech G602 Wireless Gaming Mouse</t>
  </si>
  <si>
    <t xml:space="preserve"> $159.98 </t>
  </si>
  <si>
    <t>CA-2017-140963</t>
  </si>
  <si>
    <t>MT-18070</t>
  </si>
  <si>
    <t>OFF-LA-10003923</t>
  </si>
  <si>
    <t>Alphabetical Labels for Top Tab Filing</t>
  </si>
  <si>
    <t xml:space="preserve"> $29.60 </t>
  </si>
  <si>
    <t xml:space="preserve"> $14.80 </t>
  </si>
  <si>
    <t>FUR-BO-10001337</t>
  </si>
  <si>
    <t>O'Sullivan Living Dimensions 2-Shelf Bookcases</t>
  </si>
  <si>
    <t>TEC-PH-10001924</t>
  </si>
  <si>
    <t>iHome FM Clock Radio with Lightning Dock</t>
  </si>
  <si>
    <t xml:space="preserve"> $279.96 </t>
  </si>
  <si>
    <t xml:space="preserve"> $17.50 </t>
  </si>
  <si>
    <t>CA-2014-154627</t>
  </si>
  <si>
    <t>SA-20830</t>
  </si>
  <si>
    <t>TEC-PH-10001363</t>
  </si>
  <si>
    <t>Apple iPhone 5S</t>
  </si>
  <si>
    <t xml:space="preserve"> $2,735.95 </t>
  </si>
  <si>
    <t xml:space="preserve"> $341.99 </t>
  </si>
  <si>
    <t>CA-2014-133753</t>
  </si>
  <si>
    <t>CW-11905</t>
  </si>
  <si>
    <t>Huntsville</t>
  </si>
  <si>
    <t>TEC-PH-10000376</t>
  </si>
  <si>
    <t>Square Credit Card Reader</t>
  </si>
  <si>
    <t xml:space="preserve"> $7.99 </t>
  </si>
  <si>
    <t>TEC-AC-10000303</t>
  </si>
  <si>
    <t>Logitech M510 Wireless Mouse</t>
  </si>
  <si>
    <t>CA-2014-113362</t>
  </si>
  <si>
    <t>AJ-10960</t>
  </si>
  <si>
    <t>OFF-ST-10001809</t>
  </si>
  <si>
    <t>Fellowes Officeware Wire Shelving</t>
  </si>
  <si>
    <t xml:space="preserve"> $449.15 </t>
  </si>
  <si>
    <t>OFF-EN-10003845</t>
  </si>
  <si>
    <t>Colored Envelopes</t>
  </si>
  <si>
    <t>CA-2016-169166</t>
  </si>
  <si>
    <t>SS-20590</t>
  </si>
  <si>
    <t>TEC-AC-10000991</t>
  </si>
  <si>
    <t>Sony Micro Vault Click 8 GB USB 2.0 Flash Drive</t>
  </si>
  <si>
    <t xml:space="preserve"> $93.98 </t>
  </si>
  <si>
    <t>US-2016-120929</t>
  </si>
  <si>
    <t>RO-19780</t>
  </si>
  <si>
    <t>FUR-TA-10001857</t>
  </si>
  <si>
    <t>Balt Solid Wood Rectangular Table</t>
  </si>
  <si>
    <t xml:space="preserve"> $189.88 </t>
  </si>
  <si>
    <t>CA-2015-134782</t>
  </si>
  <si>
    <t>MD-17350</t>
  </si>
  <si>
    <t>Fayetteville</t>
  </si>
  <si>
    <t>Arkansas</t>
  </si>
  <si>
    <t>OFF-EN-10001434</t>
  </si>
  <si>
    <t>Strathmore #10 Envelopes, Ultimate White</t>
  </si>
  <si>
    <t xml:space="preserve"> $105.42 </t>
  </si>
  <si>
    <t>CA-2016-126158</t>
  </si>
  <si>
    <t>Costa Mesa</t>
  </si>
  <si>
    <t>OFF-BI-10002498</t>
  </si>
  <si>
    <t>Clear Mylar Reinforcing Strips</t>
  </si>
  <si>
    <t xml:space="preserve"> $119.62 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</si>
  <si>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</si>
  <si>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</si>
  <si>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</si>
  <si>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</si>
  <si>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</si>
  <si>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</si>
  <si>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</si>
  <si>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</si>
  <si>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</si>
  <si>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</si>
  <si>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</si>
  <si>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</si>
  <si>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</si>
  <si>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</si>
  <si>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</si>
  <si>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</si>
  <si>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</si>
  <si>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CA-2015-145352</t>
  </si>
  <si>
    <t>CM-12385</t>
  </si>
  <si>
    <t>Atlanta</t>
  </si>
  <si>
    <t>OFF-AR-10001662</t>
  </si>
  <si>
    <t>Rogers Handheld Barrel Pencil Sharpener</t>
  </si>
  <si>
    <t xml:space="preserve"> $2.74 </t>
  </si>
  <si>
    <t>OFF-AR-10003856</t>
  </si>
  <si>
    <t>Newell 344</t>
  </si>
  <si>
    <t>OFF-BI-10003527</t>
  </si>
  <si>
    <t>Fellowes PB500 Electric Punch Plastic Comb Binding Machine with Manual Bind</t>
  </si>
  <si>
    <t>CA-2017-135307</t>
  </si>
  <si>
    <t>LS-17245</t>
  </si>
  <si>
    <t>Gladstone</t>
  </si>
  <si>
    <t>FUR-FU-10001290</t>
  </si>
  <si>
    <t>Executive Impressions Supervisor Wall Clock</t>
  </si>
  <si>
    <t xml:space="preserve"> $126.30 </t>
  </si>
  <si>
    <t>TEC-AC-10002399</t>
  </si>
  <si>
    <t>SanDisk Cruzer 32 GB USB Flash Drive</t>
  </si>
  <si>
    <t>CA-2017-163405</t>
  </si>
  <si>
    <t>BN-11515</t>
  </si>
  <si>
    <t>OFF-AR-10003811</t>
  </si>
  <si>
    <t>Newell 327</t>
  </si>
  <si>
    <t>OFF-AR-10001246</t>
  </si>
  <si>
    <t>Newell 317</t>
  </si>
  <si>
    <t xml:space="preserve"> $5.88 </t>
  </si>
  <si>
    <t>CA-2017-127432</t>
  </si>
  <si>
    <t>Great Falls</t>
  </si>
  <si>
    <t>Montana</t>
  </si>
  <si>
    <t>TEC-CO-10003236</t>
  </si>
  <si>
    <t>Canon Image Class D660 Copier</t>
  </si>
  <si>
    <t xml:space="preserve"> $2,999.95 </t>
  </si>
  <si>
    <t>OFF-ST-10004507</t>
  </si>
  <si>
    <t>Advantus Rolling Storage Box</t>
  </si>
  <si>
    <t xml:space="preserve"> $51.45 </t>
  </si>
  <si>
    <t>OFF-PA-10001667</t>
  </si>
  <si>
    <t>Great White Multi-Use Recycled Paper (20Lb. and 84 Bright)</t>
  </si>
  <si>
    <t xml:space="preserve"> $11.96 </t>
  </si>
  <si>
    <t>OFF-ST-10004459</t>
  </si>
  <si>
    <t>Tennsco Single-Tier Lockers</t>
  </si>
  <si>
    <t xml:space="preserve"> $56.30 </t>
  </si>
  <si>
    <t>DB-13210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</si>
  <si>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</si>
  <si>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</si>
  <si>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</si>
  <si>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</si>
  <si>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</si>
  <si>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US-2016-139486</t>
  </si>
  <si>
    <t>TEC-PH-10003555</t>
  </si>
  <si>
    <t>Motorola HK250 Universal Bluetooth Headset</t>
  </si>
  <si>
    <t xml:space="preserve"> $55.18 </t>
  </si>
  <si>
    <t>Imation 16GB Mini TravelDrive USB 2.0 Flash Drive</t>
  </si>
  <si>
    <t>CA-2015-158792</t>
  </si>
  <si>
    <t>BD-11605</t>
  </si>
  <si>
    <t>OFF-FA-10002815</t>
  </si>
  <si>
    <t xml:space="preserve"> $22.20 </t>
  </si>
  <si>
    <t>CA-2017-113558</t>
  </si>
  <si>
    <t>PH-18790</t>
  </si>
  <si>
    <t>Lakeland</t>
  </si>
  <si>
    <t>FUR-CH-10003379</t>
  </si>
  <si>
    <t>Global Commerce Series High-Back Swivel/Tilt Chairs</t>
  </si>
  <si>
    <t xml:space="preserve"> $683.95 </t>
  </si>
  <si>
    <t>US-2015-138303</t>
  </si>
  <si>
    <t>MG-18145</t>
  </si>
  <si>
    <t>OFF-ST-10004963</t>
  </si>
  <si>
    <t>Eldon Gobal File Keepers</t>
  </si>
  <si>
    <t xml:space="preserve"> $36.34 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</si>
  <si>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</si>
  <si>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</si>
  <si>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</si>
  <si>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</si>
  <si>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</si>
  <si>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</si>
  <si>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FUR-CH-10000595</t>
  </si>
  <si>
    <t>Safco Contoured Stacking Chairs</t>
  </si>
  <si>
    <t xml:space="preserve"> $190.72 </t>
  </si>
  <si>
    <t>US-2017-129441</t>
  </si>
  <si>
    <t>JC-15340</t>
  </si>
  <si>
    <t>FUR-FU-10000448</t>
  </si>
  <si>
    <t>Tenex Chairmats For Use With Carpeted Floors</t>
  </si>
  <si>
    <t xml:space="preserve"> $47.94 </t>
  </si>
  <si>
    <t>CA-2016-168753</t>
  </si>
  <si>
    <t>RL-19615</t>
  </si>
  <si>
    <t>Montgomery</t>
  </si>
  <si>
    <t>TEC-PH-10000984</t>
  </si>
  <si>
    <t>Panasonic KX-TG9471B</t>
  </si>
  <si>
    <t xml:space="preserve"> $979.95 </t>
  </si>
  <si>
    <t>CA-2016-126613</t>
  </si>
  <si>
    <t>AA-10375</t>
  </si>
  <si>
    <t>Mesa</t>
  </si>
  <si>
    <t>OFF-ST-10001325</t>
  </si>
  <si>
    <t>Sterilite Officeware Hinged File Box</t>
  </si>
  <si>
    <t xml:space="preserve"> $16.77 </t>
  </si>
  <si>
    <t>US-2017-122637</t>
  </si>
  <si>
    <t>EP-13915</t>
  </si>
  <si>
    <t>OFF-BI-10002429</t>
  </si>
  <si>
    <t>Premier Elliptical Ring Binder, Black</t>
  </si>
  <si>
    <t xml:space="preserve"> $42.62 </t>
  </si>
  <si>
    <t>CA-2015-147851</t>
  </si>
  <si>
    <t>OFF-BI-10004528</t>
  </si>
  <si>
    <t>Cardinal Poly Pocket Divider Pockets for Ring Binders</t>
  </si>
  <si>
    <t xml:space="preserve"> $10.75 </t>
  </si>
  <si>
    <t xml:space="preserve"> $3.36 </t>
  </si>
  <si>
    <t>CA-2015-134894</t>
  </si>
  <si>
    <t>DK-12985</t>
  </si>
  <si>
    <t>OFF-AP-10001271</t>
  </si>
  <si>
    <t>Eureka The Boss Cordless Rechargeable Stick Vac</t>
  </si>
  <si>
    <t xml:space="preserve"> $152.94 </t>
  </si>
  <si>
    <t>FUR-CH-10002647</t>
  </si>
  <si>
    <t>Situations Contoured Folding Chairs, 4/Set</t>
  </si>
  <si>
    <t xml:space="preserve"> $283.92 </t>
  </si>
  <si>
    <t xml:space="preserve"> $70.98 </t>
  </si>
  <si>
    <t>CA-2014-140795</t>
  </si>
  <si>
    <t>BD-11500</t>
  </si>
  <si>
    <t>Green Bay</t>
  </si>
  <si>
    <t>TEC-AC-10001432</t>
  </si>
  <si>
    <t>Enermax Aurora Lite Keyboard</t>
  </si>
  <si>
    <t xml:space="preserve"> $468.90 </t>
  </si>
  <si>
    <t>CA-2016-136924</t>
  </si>
  <si>
    <t>TEC-PH-10002262</t>
  </si>
  <si>
    <t>LG Electronics Tone+ HBS-730 Bluetooth Headset</t>
  </si>
  <si>
    <t xml:space="preserve"> $380.86 </t>
  </si>
  <si>
    <t xml:space="preserve"> $38.09 </t>
  </si>
  <si>
    <t>CA-2014-103849</t>
  </si>
  <si>
    <t>TEC-AC-10001465</t>
  </si>
  <si>
    <t>SanDisk Cruzer 64 GB USB Flash Drive</t>
  </si>
  <si>
    <t xml:space="preserve"> $58.11 </t>
  </si>
  <si>
    <t xml:space="preserve"> $6.30 </t>
  </si>
  <si>
    <t>FUR-FU-10000723</t>
  </si>
  <si>
    <t>Deflect-o EconoMat Studded, No Bevel Mat for Low Pile Carpeting</t>
  </si>
  <si>
    <t>CA-2017-162929</t>
  </si>
  <si>
    <t>AS-10135</t>
  </si>
  <si>
    <t>OFF-BI-10000404</t>
  </si>
  <si>
    <t>Avery Printable Repositionable Plastic Tabs</t>
  </si>
  <si>
    <t xml:space="preserve"> $41.28 </t>
  </si>
  <si>
    <t>OFF-PA-10002986</t>
  </si>
  <si>
    <t>Xerox 1898</t>
  </si>
  <si>
    <t xml:space="preserve"> $13.36 </t>
  </si>
  <si>
    <t xml:space="preserve"> $6.41 </t>
  </si>
  <si>
    <t xml:space="preserve"> $11.36 </t>
  </si>
  <si>
    <t>OFF-SU-10001935</t>
  </si>
  <si>
    <t>CA-2016-136406</t>
  </si>
  <si>
    <t>BD-11320</t>
  </si>
  <si>
    <t>FUR-CH-10002024</t>
  </si>
  <si>
    <t>HON 5400 Series Task Chairs for Big and Tall</t>
  </si>
  <si>
    <t xml:space="preserve"> $1,121.57 </t>
  </si>
  <si>
    <t>CA-2017-112774</t>
  </si>
  <si>
    <t>FUR-FU-10003039</t>
  </si>
  <si>
    <t>Howard Miller 11-1/2" Diameter Grantwood Wall Clock</t>
  </si>
  <si>
    <t xml:space="preserve"> $34.50 </t>
  </si>
  <si>
    <t>CA-2017-101945</t>
  </si>
  <si>
    <t>GT-14710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</si>
  <si>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</si>
  <si>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</si>
  <si>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</si>
  <si>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</si>
  <si>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</si>
  <si>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</si>
  <si>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 xml:space="preserve"> $1,295.78 </t>
  </si>
  <si>
    <t>CA-2014-155852</t>
  </si>
  <si>
    <t>AJ-10945</t>
  </si>
  <si>
    <t>OFF-AR-10003560</t>
  </si>
  <si>
    <t>Zebra Zazzle Fluorescent Highlighters</t>
  </si>
  <si>
    <t>CA-2016-113243</t>
  </si>
  <si>
    <t>OT-18730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</si>
  <si>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</si>
  <si>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</si>
  <si>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</si>
  <si>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</si>
  <si>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</si>
  <si>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</si>
  <si>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</si>
  <si>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</si>
  <si>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CA-2014-145576</t>
  </si>
  <si>
    <t>CA-12775</t>
  </si>
  <si>
    <t>OFF-AP-10003914</t>
  </si>
  <si>
    <t>Sanitaire Vibra Groomer IR Commercial Upright Vacuum, Replacement Belts</t>
  </si>
  <si>
    <t xml:space="preserve"> $13.00 </t>
  </si>
  <si>
    <t>FUR-FU-10004020</t>
  </si>
  <si>
    <t>Advantus Panel Wall Acrylic Frame</t>
  </si>
  <si>
    <t>CA-2015-130736</t>
  </si>
  <si>
    <t>JF-15490</t>
  </si>
  <si>
    <t>OFF-FA-10003467</t>
  </si>
  <si>
    <t>Alliance Big Bands Rubber Bands, 12/Pack</t>
  </si>
  <si>
    <t xml:space="preserve"> $3.96 </t>
  </si>
  <si>
    <t>CA-2017-137099</t>
  </si>
  <si>
    <t>FP-14320</t>
  </si>
  <si>
    <t>TEC-PH-10002496</t>
  </si>
  <si>
    <t>Cisco SPA301</t>
  </si>
  <si>
    <t xml:space="preserve"> $374.38 </t>
  </si>
  <si>
    <t>CA-2017-156951</t>
  </si>
  <si>
    <t>EB-13840</t>
  </si>
  <si>
    <t>OFF-PA-10004530</t>
  </si>
  <si>
    <t>Personal Creations Ink Jet Cards and Labels</t>
  </si>
  <si>
    <t xml:space="preserve"> $91.84 </t>
  </si>
  <si>
    <t>OFF-BI-10001107</t>
  </si>
  <si>
    <t>GBC White Gloss Covers, Plain Front</t>
  </si>
  <si>
    <t>OFF-PA-10004451</t>
  </si>
  <si>
    <t>Xerox 222</t>
  </si>
  <si>
    <t xml:space="preserve"> $19.44 </t>
  </si>
  <si>
    <t>FUR-CH-10004997</t>
  </si>
  <si>
    <t>Hon Every-Day Series Multi-Task Chairs</t>
  </si>
  <si>
    <t>JF-15415</t>
  </si>
  <si>
    <t xml:space="preserve"> $13.96 </t>
  </si>
  <si>
    <t xml:space="preserve"> $11.23 </t>
  </si>
  <si>
    <t>TEC-PH-10000347</t>
  </si>
  <si>
    <t>Cush Cases Heavy Duty Rugged Cover Case for Samsung Galaxy S5 - Purple</t>
  </si>
  <si>
    <t>CA-2016-127250</t>
  </si>
  <si>
    <t>SF-20200</t>
  </si>
  <si>
    <t>Marysville</t>
  </si>
  <si>
    <t>OFF-AR-10003394</t>
  </si>
  <si>
    <t>Newell 332</t>
  </si>
  <si>
    <t>TG-21640</t>
  </si>
  <si>
    <t xml:space="preserve"> $19.92 </t>
  </si>
  <si>
    <t xml:space="preserve"> $9.76 </t>
  </si>
  <si>
    <t>OFF-SU-10001574</t>
  </si>
  <si>
    <t>Acme Value Line Scissors</t>
  </si>
  <si>
    <t>CA-2017-118640</t>
  </si>
  <si>
    <t>CS-11950</t>
  </si>
  <si>
    <t xml:space="preserve"> $69.71 </t>
  </si>
  <si>
    <t>FUR-FU-10001475</t>
  </si>
  <si>
    <t>Contract Clock, 14", Brown</t>
  </si>
  <si>
    <t>CA-2015-132906</t>
  </si>
  <si>
    <t>CC-12145</t>
  </si>
  <si>
    <t>OFF-SU-10004498</t>
  </si>
  <si>
    <t>Martin-Yale Premier Letter Opener</t>
  </si>
  <si>
    <t xml:space="preserve"> $51.52 </t>
  </si>
  <si>
    <t>DV-13465</t>
  </si>
  <si>
    <t xml:space="preserve"> $470.38 </t>
  </si>
  <si>
    <t>TEC-PH-10000586</t>
  </si>
  <si>
    <t>AT&amp;T SB67148 SynJ</t>
  </si>
  <si>
    <t xml:space="preserve"> $105.58 </t>
  </si>
  <si>
    <t>OFF-BI-10002764</t>
  </si>
  <si>
    <t>Recycled Pressboard Report Cover with Reinforced Top Hinge</t>
  </si>
  <si>
    <t>CA-2015-128139</t>
  </si>
  <si>
    <t>BD-11725</t>
  </si>
  <si>
    <t>OFF-LA-10003930</t>
  </si>
  <si>
    <t>Dot Matrix Printer Tape Reel Labels, White, 5000/Box</t>
  </si>
  <si>
    <t>US-2016-156986</t>
  </si>
  <si>
    <t>ZC-21910</t>
  </si>
  <si>
    <t>Salem</t>
  </si>
  <si>
    <t>TEC-PH-10003800</t>
  </si>
  <si>
    <t>i.Sound Portable Power - 8000 mAh</t>
  </si>
  <si>
    <t xml:space="preserve"> $84.78 </t>
  </si>
  <si>
    <t>OFF-PA-10002005</t>
  </si>
  <si>
    <t>Xerox 225</t>
  </si>
  <si>
    <t xml:space="preserve"> $20.74 </t>
  </si>
  <si>
    <t>OFF-PA-10004101</t>
  </si>
  <si>
    <t>Xerox 1894</t>
  </si>
  <si>
    <t xml:space="preserve"> $10.37 </t>
  </si>
  <si>
    <t>CA-2014-135405</t>
  </si>
  <si>
    <t>MS-17830</t>
  </si>
  <si>
    <t>Laredo</t>
  </si>
  <si>
    <t>OFF-AR-10004078</t>
  </si>
  <si>
    <t>Newell 312</t>
  </si>
  <si>
    <t xml:space="preserve"> $9.34 </t>
  </si>
  <si>
    <t xml:space="preserve"> $1.17 </t>
  </si>
  <si>
    <t>CA-2014-131450</t>
  </si>
  <si>
    <t>LR-16915</t>
  </si>
  <si>
    <t>OFF-AP-10004708</t>
  </si>
  <si>
    <t>Fellowes Superior 10 Outlet Split Surge Protector</t>
  </si>
  <si>
    <t xml:space="preserve"> $76.12 </t>
  </si>
  <si>
    <t>FUR-FU-10001979</t>
  </si>
  <si>
    <t>Dana Halogen Swing-Arm Architect Lamp</t>
  </si>
  <si>
    <t>CA-2016-120180</t>
  </si>
  <si>
    <t>TP-21130</t>
  </si>
  <si>
    <t>OFF-SU-10004115</t>
  </si>
  <si>
    <t>Acme Stainless Steel Office Snips</t>
  </si>
  <si>
    <t xml:space="preserve"> $11.63 </t>
  </si>
  <si>
    <t>US-2016-100720</t>
  </si>
  <si>
    <t>CK-12205</t>
  </si>
  <si>
    <t>TEC-PH-10001425</t>
  </si>
  <si>
    <t>Mophie Juice Pack Helium for iPhone</t>
  </si>
  <si>
    <t>CA-2014-149958</t>
  </si>
  <si>
    <t>AS-10240</t>
  </si>
  <si>
    <t>OFF-ST-10001490</t>
  </si>
  <si>
    <t>Hot File 7-Pocket, Floor Stand</t>
  </si>
  <si>
    <t xml:space="preserve"> $142.78 </t>
  </si>
  <si>
    <t>OFF-PA-10002120</t>
  </si>
  <si>
    <t>Xerox 1889</t>
  </si>
  <si>
    <t xml:space="preserve"> $47.82 </t>
  </si>
  <si>
    <t>US-2014-105767</t>
  </si>
  <si>
    <t>AR-10510</t>
  </si>
  <si>
    <t>OFF-BI-10000848</t>
  </si>
  <si>
    <t>Angle-D Ring Binders</t>
  </si>
  <si>
    <t>TEC-PH-10003092</t>
  </si>
  <si>
    <t>Motorola L804</t>
  </si>
  <si>
    <t>NB-18655</t>
  </si>
  <si>
    <t>OFF-LA-10004345</t>
  </si>
  <si>
    <t>Avery 493</t>
  </si>
  <si>
    <t xml:space="preserve"> $15.71 </t>
  </si>
  <si>
    <t>CA-2016-121223</t>
  </si>
  <si>
    <t>GD-14590</t>
  </si>
  <si>
    <t>OFF-PA-10001204</t>
  </si>
  <si>
    <t>Xerox 1972</t>
  </si>
  <si>
    <t xml:space="preserve"> $8.45 </t>
  </si>
  <si>
    <t>TEC-PH-10004667</t>
  </si>
  <si>
    <t>Cisco 8x8 Inc. 6753i IP Business Phone System</t>
  </si>
  <si>
    <t>CA-2017-138611</t>
  </si>
  <si>
    <t>CK-12595</t>
  </si>
  <si>
    <t>Grove City</t>
  </si>
  <si>
    <t xml:space="preserve"> $119.94 </t>
  </si>
  <si>
    <t>OFF-BI-10002949</t>
  </si>
  <si>
    <t>Prestige Round Ring Binders</t>
  </si>
  <si>
    <t>CA-2017-117947</t>
  </si>
  <si>
    <t>NG-18355</t>
  </si>
  <si>
    <t>FUR-FU-10003849</t>
  </si>
  <si>
    <t>DAX Metal Frame, Desktop, Stepped-Edge</t>
  </si>
  <si>
    <t xml:space="preserve"> $40.48 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</si>
  <si>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</si>
  <si>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</si>
  <si>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</si>
  <si>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</si>
  <si>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</si>
  <si>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</si>
  <si>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</si>
  <si>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</si>
  <si>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OFF-BI-10002103</t>
  </si>
  <si>
    <t>Cardinal Slant-D Ring Binder, Heavy Gauge Vinyl</t>
  </si>
  <si>
    <t>CA-2015-138009</t>
  </si>
  <si>
    <t>SF-20965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</si>
  <si>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</si>
  <si>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</si>
  <si>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</si>
  <si>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</si>
  <si>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</si>
  <si>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</si>
  <si>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</si>
  <si>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</si>
  <si>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</si>
  <si>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FUR-FU-10000221</t>
  </si>
  <si>
    <t>Master Caster Door Stop, Brown</t>
  </si>
  <si>
    <t xml:space="preserve"> $35.56 </t>
  </si>
  <si>
    <t>CA-2017-153787</t>
  </si>
  <si>
    <t>AT-10735</t>
  </si>
  <si>
    <t>OFF-AP-10001563</t>
  </si>
  <si>
    <t>Belkin Premiere Surge Master II 8-outlet surge protector</t>
  </si>
  <si>
    <t xml:space="preserve"> $97.16 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</si>
  <si>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</si>
  <si>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</si>
  <si>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</si>
  <si>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</si>
  <si>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</si>
  <si>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OFF-ST-10001963</t>
  </si>
  <si>
    <t>Tennsco Regal Shelving Units</t>
  </si>
  <si>
    <t xml:space="preserve"> $243.38 </t>
  </si>
  <si>
    <t>TEC-AC-10001267</t>
  </si>
  <si>
    <t>Imation 32GB Pocket Pro USB 3.0 Flash Drive - 32 GB - Black - 1 P ...</t>
  </si>
  <si>
    <t xml:space="preserve"> $119.80 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</si>
  <si>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</si>
  <si>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</si>
  <si>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</si>
  <si>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</si>
  <si>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</si>
  <si>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 xml:space="preserve"> $17.88 </t>
  </si>
  <si>
    <t>CA-2015-168004</t>
  </si>
  <si>
    <t>DJ-13420</t>
  </si>
  <si>
    <t>Warner Robins</t>
  </si>
  <si>
    <t>FUR-CH-10001482</t>
  </si>
  <si>
    <t>Office Star - Mesh Screen back chair with Vinyl seat</t>
  </si>
  <si>
    <t xml:space="preserve"> $392.94 </t>
  </si>
  <si>
    <t>US-2016-123470</t>
  </si>
  <si>
    <t>ME-17725</t>
  </si>
  <si>
    <t>OFF-BI-10001989</t>
  </si>
  <si>
    <t>Premium Transparent Presentation Covers by GBC</t>
  </si>
  <si>
    <t xml:space="preserve"> $18.88 </t>
  </si>
  <si>
    <t>OFF-AP-10003287</t>
  </si>
  <si>
    <t>Tripp Lite TLP810NET Broadband Surge for Modem/Fax</t>
  </si>
  <si>
    <t>CA-2016-115917</t>
  </si>
  <si>
    <t>Vallejo</t>
  </si>
  <si>
    <t xml:space="preserve"> $1,049.20 </t>
  </si>
  <si>
    <t>OFF-BI-10004728</t>
  </si>
  <si>
    <t>Wilson Jones Turn Tabs Binder Tool for Ring Binders</t>
  </si>
  <si>
    <t>CA-2016-147067</t>
  </si>
  <si>
    <t>JD-16150</t>
  </si>
  <si>
    <t>FUR-FU-10000732</t>
  </si>
  <si>
    <t>Eldon 200 Class Desk Accessories</t>
  </si>
  <si>
    <t xml:space="preserve"> $18.84 </t>
  </si>
  <si>
    <t xml:space="preserve"> $6.03 </t>
  </si>
  <si>
    <t>CA-2017-167913</t>
  </si>
  <si>
    <t>JL-15835</t>
  </si>
  <si>
    <t>Mission Viejo</t>
  </si>
  <si>
    <t>OFF-ST-10000585</t>
  </si>
  <si>
    <t>Economy Rollaway Files</t>
  </si>
  <si>
    <t xml:space="preserve"> $330.40 </t>
  </si>
  <si>
    <t xml:space="preserve"> $85.90 </t>
  </si>
  <si>
    <t>OFF-LA-10002787</t>
  </si>
  <si>
    <t>Avery 480</t>
  </si>
  <si>
    <t xml:space="preserve"> $26.25 </t>
  </si>
  <si>
    <t>CA-2017-106103</t>
  </si>
  <si>
    <t>SC-20305</t>
  </si>
  <si>
    <t>Rochester Hills</t>
  </si>
  <si>
    <t xml:space="preserve"> $132.52 </t>
  </si>
  <si>
    <t>US-2017-127719</t>
  </si>
  <si>
    <t>Plainfield</t>
  </si>
  <si>
    <t>OFF-PA-10001934</t>
  </si>
  <si>
    <t>Xerox 1993</t>
  </si>
  <si>
    <t>CA-2017-126221</t>
  </si>
  <si>
    <t>CC-12430</t>
  </si>
  <si>
    <t>OFF-AP-10002457</t>
  </si>
  <si>
    <t>Eureka The Boss Plus 12-Amp Hard Box Upright Vacuum, Red</t>
  </si>
  <si>
    <t xml:space="preserve"> $209.30 </t>
  </si>
  <si>
    <t>CA-2016-103947</t>
  </si>
  <si>
    <t>Sierra Vista</t>
  </si>
  <si>
    <t>OFF-FA-10003112</t>
  </si>
  <si>
    <t xml:space="preserve"> $31.56 </t>
  </si>
  <si>
    <t xml:space="preserve"> $9.86 </t>
  </si>
  <si>
    <t>OFF-AP-10002350</t>
  </si>
  <si>
    <t>Belkin F9H710-06 7 Outlet SurgeMaster Surge Protector</t>
  </si>
  <si>
    <t>CA-2016-160745</t>
  </si>
  <si>
    <t>AR-10825</t>
  </si>
  <si>
    <t>Vancouver</t>
  </si>
  <si>
    <t>TEC-AC-10001142</t>
  </si>
  <si>
    <t>First Data FD10 PIN Pad</t>
  </si>
  <si>
    <t xml:space="preserve"> $316.00 </t>
  </si>
  <si>
    <t>SR-20740</t>
  </si>
  <si>
    <t>CA-2017-140844</t>
  </si>
  <si>
    <t xml:space="preserve"> $97.82 </t>
  </si>
  <si>
    <t>CA-2016-137239</t>
  </si>
  <si>
    <t>CR-12730</t>
  </si>
  <si>
    <t>OFF-AP-10002439</t>
  </si>
  <si>
    <t>Tripp Lite Isotel 8 Ultra 8 Outlet Metal Surge</t>
  </si>
  <si>
    <t xml:space="preserve"> $113.55 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</si>
  <si>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</si>
  <si>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</si>
  <si>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</si>
  <si>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</si>
  <si>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</si>
  <si>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</si>
  <si>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 xml:space="preserve"> $701.37 </t>
  </si>
  <si>
    <t>OFF-ST-10001511</t>
  </si>
  <si>
    <t>Space Solutions Commercial Steel Shelving</t>
  </si>
  <si>
    <t>CA-2016-123666</t>
  </si>
  <si>
    <t>SP-20545</t>
  </si>
  <si>
    <t xml:space="preserve"> $459.95 </t>
  </si>
  <si>
    <t xml:space="preserve"> $10.74 </t>
  </si>
  <si>
    <t>CA-2017-132682</t>
  </si>
  <si>
    <t>TH-21235</t>
  </si>
  <si>
    <t>OFF-SU-10004231</t>
  </si>
  <si>
    <t>Acme Tagit Stainless Steel Antibacterial Scissors</t>
  </si>
  <si>
    <t xml:space="preserve"> $23.76 </t>
  </si>
  <si>
    <t xml:space="preserve"> $85.06 </t>
  </si>
  <si>
    <t>TEC-PH-10004042</t>
  </si>
  <si>
    <t>ClearOne Communications CHAT 70 OC Speaker Phone</t>
  </si>
  <si>
    <t>CA-2014-156314</t>
  </si>
  <si>
    <t>RP-19390</t>
  </si>
  <si>
    <t>Cleveland</t>
  </si>
  <si>
    <t>FUR-FU-10003096</t>
  </si>
  <si>
    <t>Master Giant Foot Doorstop, Safety Yellow</t>
  </si>
  <si>
    <t xml:space="preserve"> $30.36 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</si>
  <si>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</si>
  <si>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</si>
  <si>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</si>
  <si>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</si>
  <si>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</si>
  <si>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</si>
  <si>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</si>
  <si>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</si>
  <si>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</si>
  <si>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 xml:space="preserve"> $19.56 </t>
  </si>
  <si>
    <t>CA-2017-130351</t>
  </si>
  <si>
    <t>RB-19570</t>
  </si>
  <si>
    <t>OFF-AP-10004532</t>
  </si>
  <si>
    <t>Kensington 6 Outlet Guardian Standard Surge Protector</t>
  </si>
  <si>
    <t xml:space="preserve"> $61.44 </t>
  </si>
  <si>
    <t>OFF-PA-10002137</t>
  </si>
  <si>
    <t>Southworth 100% Résumé Paper, 24lb.</t>
  </si>
  <si>
    <t>US-2017-119438</t>
  </si>
  <si>
    <t>CD-11980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</si>
  <si>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</si>
  <si>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</si>
  <si>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</si>
  <si>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</si>
  <si>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</si>
  <si>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</si>
  <si>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</si>
  <si>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</si>
  <si>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</si>
  <si>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</si>
  <si>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</si>
  <si>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OFF-BI-10003305</t>
  </si>
  <si>
    <t>Avery Hanging File Binders</t>
  </si>
  <si>
    <t xml:space="preserve"> $14.35 </t>
  </si>
  <si>
    <t>OFF-ST-10002583</t>
  </si>
  <si>
    <t>Fellowes Neat Ideas Storage Cubes</t>
  </si>
  <si>
    <t>US-2017-168116</t>
  </si>
  <si>
    <t>GT-14635</t>
  </si>
  <si>
    <t>Burlington</t>
  </si>
  <si>
    <t>TEC-MA-10004125</t>
  </si>
  <si>
    <t>Cubify CubeX 3D Printer Triple Head Print</t>
  </si>
  <si>
    <t xml:space="preserve"> $7,999.98 </t>
  </si>
  <si>
    <t>CA-2014-157784</t>
  </si>
  <si>
    <t>MC-17845</t>
  </si>
  <si>
    <t xml:space="preserve"> $479.97 </t>
  </si>
  <si>
    <t>OFF-LA-10001934</t>
  </si>
  <si>
    <t>Avery 516</t>
  </si>
  <si>
    <t>CA-2017-161480</t>
  </si>
  <si>
    <t>RA-19285</t>
  </si>
  <si>
    <t>FUR-BO-10004015</t>
  </si>
  <si>
    <t>Bush Andora Bookcase, Maple/Graphite Gray Finish</t>
  </si>
  <si>
    <t xml:space="preserve"> $191.98 </t>
  </si>
  <si>
    <t>US-2014-117135</t>
  </si>
  <si>
    <t>NP-18325</t>
  </si>
  <si>
    <t>Waynesboro</t>
  </si>
  <si>
    <t>FUR-FU-10004071</t>
  </si>
  <si>
    <t>Luxo Professional Magnifying Clamp-On Fluorescent Lamps</t>
  </si>
  <si>
    <t xml:space="preserve"> $104.01 </t>
  </si>
  <si>
    <t>OFF-ST-10002444</t>
  </si>
  <si>
    <t>Recycled Eldon Regeneration Jumbo File</t>
  </si>
  <si>
    <t>CA-2015-131534</t>
  </si>
  <si>
    <t>AB-10165</t>
  </si>
  <si>
    <t>TEC-AC-10002253</t>
  </si>
  <si>
    <t>Imation Bio 8GB USB Flash Drive Imation Corp</t>
  </si>
  <si>
    <t xml:space="preserve"> $166.24 </t>
  </si>
  <si>
    <t>OFF-PA-10000743</t>
  </si>
  <si>
    <t>Xerox 1977</t>
  </si>
  <si>
    <t xml:space="preserve"> $16.03 </t>
  </si>
  <si>
    <t>JO-15550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</si>
  <si>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</si>
  <si>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</si>
  <si>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</si>
  <si>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</si>
  <si>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</si>
  <si>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</si>
  <si>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</si>
  <si>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</si>
  <si>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</si>
  <si>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CA-2016-163755</t>
  </si>
  <si>
    <t>FUR-FU-10003394</t>
  </si>
  <si>
    <t>Tenex "The Solids" Textured Chair Mats</t>
  </si>
  <si>
    <t xml:space="preserve"> $209.88 </t>
  </si>
  <si>
    <t>CA-2015-142027</t>
  </si>
  <si>
    <t>JK-15370</t>
  </si>
  <si>
    <t>FUR-TA-10002774</t>
  </si>
  <si>
    <t>Laminate Occasional Tables</t>
  </si>
  <si>
    <t xml:space="preserve"> $369.91 </t>
  </si>
  <si>
    <t>CA-2014-138527</t>
  </si>
  <si>
    <t>BN-11470</t>
  </si>
  <si>
    <t>Cary</t>
  </si>
  <si>
    <t>OFF-PA-10001800</t>
  </si>
  <si>
    <t>Xerox 220</t>
  </si>
  <si>
    <t>OFF-AP-10001469</t>
  </si>
  <si>
    <t>Fellowes 8 Outlet Superior Workstation Surge Protector</t>
  </si>
  <si>
    <t xml:space="preserve"> $119.96 </t>
  </si>
  <si>
    <t>FUR-BO-10003272</t>
  </si>
  <si>
    <t>O'Sullivan Living Dimensions 5-Shelf Bookcases</t>
  </si>
  <si>
    <t>TH-21550</t>
  </si>
  <si>
    <t>CA-2017-146136</t>
  </si>
  <si>
    <t>AP-10915</t>
  </si>
  <si>
    <t>Palm Coast</t>
  </si>
  <si>
    <t>OFF-EN-10001219</t>
  </si>
  <si>
    <t>#10- 4 1/8" x 9 1/2" Security-Tint Envelopes</t>
  </si>
  <si>
    <t xml:space="preserve"> $24.45 </t>
  </si>
  <si>
    <t xml:space="preserve"> $8.86 </t>
  </si>
  <si>
    <t>US-2017-100048</t>
  </si>
  <si>
    <t>RS-19765</t>
  </si>
  <si>
    <t>Mount Vernon</t>
  </si>
  <si>
    <t>OFF-AP-10001154</t>
  </si>
  <si>
    <t>Bionaire Personal Warm Mist Humidifier/Vaporizer</t>
  </si>
  <si>
    <t xml:space="preserve"> $281.34 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</si>
  <si>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</si>
  <si>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</si>
  <si>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</si>
  <si>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</si>
  <si>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</si>
  <si>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</si>
  <si>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</si>
  <si>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CA-2017-108910</t>
  </si>
  <si>
    <t>FUR-FU-10002253</t>
  </si>
  <si>
    <t>Howard Miller 13" Diameter Pewter Finish Round Wall Clock</t>
  </si>
  <si>
    <t xml:space="preserve"> $103.06 </t>
  </si>
  <si>
    <t>CA-2014-104472</t>
  </si>
  <si>
    <t>CK-12325</t>
  </si>
  <si>
    <t xml:space="preserve"> $59.81 </t>
  </si>
  <si>
    <t xml:space="preserve"> $22.00 </t>
  </si>
  <si>
    <t>CA-2016-112942</t>
  </si>
  <si>
    <t>RD-19810</t>
  </si>
  <si>
    <t>OFF-PA-10004092</t>
  </si>
  <si>
    <t>Tops Green Bar Computer Printout Paper</t>
  </si>
  <si>
    <t xml:space="preserve"> $146.82 </t>
  </si>
  <si>
    <t>CA-2016-142335</t>
  </si>
  <si>
    <t>FUR-TA-10000198</t>
  </si>
  <si>
    <t>Chromcraft Bull-Nose Wood Oval Conference Tables &amp; Bases</t>
  </si>
  <si>
    <t xml:space="preserve"> $1,652.94 </t>
  </si>
  <si>
    <t>OFF-ST-10000036</t>
  </si>
  <si>
    <t>Recycled Data-Pak for Archival Bound Computer Printouts, 12-1/2 x 12-1/2 x 16</t>
  </si>
  <si>
    <t>CA-2014-117429</t>
  </si>
  <si>
    <t>MR-17545</t>
  </si>
  <si>
    <t>FUR-FU-10000222</t>
  </si>
  <si>
    <t>Seth Thomas 16" Steel Case Clock</t>
  </si>
  <si>
    <t xml:space="preserve"> $129.92 </t>
  </si>
  <si>
    <t>CA-2016-114713</t>
  </si>
  <si>
    <t>SC-20695</t>
  </si>
  <si>
    <t>Hialeah</t>
  </si>
  <si>
    <t>OFF-SU-10004664</t>
  </si>
  <si>
    <t>Acme Softgrip Scissors</t>
  </si>
  <si>
    <t xml:space="preserve"> $45.58 </t>
  </si>
  <si>
    <t>CA-2017-144113</t>
  </si>
  <si>
    <t>JF-15355</t>
  </si>
  <si>
    <t>OFF-EN-10001141</t>
  </si>
  <si>
    <t>Manila Recycled Extra-Heavyweight Clasp Envelopes, 6" x 9"</t>
  </si>
  <si>
    <t xml:space="preserve"> $17.57 </t>
  </si>
  <si>
    <t xml:space="preserve"> $6.37 </t>
  </si>
  <si>
    <t>TEC-PH-10002170</t>
  </si>
  <si>
    <t>ClearSounds CSC500 Amplified Spirit Phone Corded phone</t>
  </si>
  <si>
    <t>US-2016-150861</t>
  </si>
  <si>
    <t>EG-13900</t>
  </si>
  <si>
    <t>Oceanside</t>
  </si>
  <si>
    <t>OFF-PA-10001954</t>
  </si>
  <si>
    <t>Xerox 1964</t>
  </si>
  <si>
    <t xml:space="preserve"> $182.72 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</si>
  <si>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</si>
  <si>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</si>
  <si>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</si>
  <si>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</si>
  <si>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</si>
  <si>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</si>
  <si>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TEC-AC-10003610</t>
  </si>
  <si>
    <t>Logitech Illuminated - Keyboard</t>
  </si>
  <si>
    <t>FUR-BO-10001619</t>
  </si>
  <si>
    <t>O'Sullivan Cherrywood Estates Traditional Bookcase</t>
  </si>
  <si>
    <t xml:space="preserve"> $18.70 </t>
  </si>
  <si>
    <t>OFF-BI-10000138</t>
  </si>
  <si>
    <t>Acco Translucent Poly Ring Binders</t>
  </si>
  <si>
    <t xml:space="preserve"> $18.72 </t>
  </si>
  <si>
    <t>CA-2014-132500</t>
  </si>
  <si>
    <t>TEC-AC-10001383</t>
  </si>
  <si>
    <t>Logitech Wireless Touch Keyboard K400</t>
  </si>
  <si>
    <t xml:space="preserve"> $49.98 </t>
  </si>
  <si>
    <t>CA-2014-112326</t>
  </si>
  <si>
    <t>PO-19195</t>
  </si>
  <si>
    <t>OFF-LA-10003223</t>
  </si>
  <si>
    <t>Avery 508</t>
  </si>
  <si>
    <t xml:space="preserve"> $11.78 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</si>
  <si>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</si>
  <si>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</si>
  <si>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</si>
  <si>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</si>
  <si>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</si>
  <si>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</si>
  <si>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 xml:space="preserve"> $6.21 </t>
  </si>
  <si>
    <t>CA-2014-124429</t>
  </si>
  <si>
    <t xml:space="preserve"> $567.12 </t>
  </si>
  <si>
    <t>CA-2016-150889</t>
  </si>
  <si>
    <t>PB-19105</t>
  </si>
  <si>
    <t>Evanston</t>
  </si>
  <si>
    <t>TEC-PH-10000004</t>
  </si>
  <si>
    <t>Belkin iPhone and iPad Lightning Cable</t>
  </si>
  <si>
    <t xml:space="preserve"> $11.99 </t>
  </si>
  <si>
    <t>CA-2017-126074</t>
  </si>
  <si>
    <t>RF-19735</t>
  </si>
  <si>
    <t>Trenton</t>
  </si>
  <si>
    <t>OFF-BI-10003638</t>
  </si>
  <si>
    <t>GBC Durable Plastic Covers</t>
  </si>
  <si>
    <t xml:space="preserve"> $58.05 </t>
  </si>
  <si>
    <t xml:space="preserve"> $26.70 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</si>
  <si>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</si>
  <si>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</si>
  <si>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</si>
  <si>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</si>
  <si>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</si>
  <si>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</si>
  <si>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TEC-CO-10002095</t>
  </si>
  <si>
    <t>Hewlett Packard 610 Color Digital Copier / Printer</t>
  </si>
  <si>
    <t>CA-2016-140928</t>
  </si>
  <si>
    <t>FUR-TA-10001095</t>
  </si>
  <si>
    <t>Chromcraft Round Conference Tables</t>
  </si>
  <si>
    <t xml:space="preserve"> $383.44 </t>
  </si>
  <si>
    <t>CA-2014-106803</t>
  </si>
  <si>
    <t>DC-13285</t>
  </si>
  <si>
    <t>Cottage Grove</t>
  </si>
  <si>
    <t>CP-12340</t>
  </si>
  <si>
    <t>CA-2017-133333</t>
  </si>
  <si>
    <t>BF-11020</t>
  </si>
  <si>
    <t>CA-2015-112319</t>
  </si>
  <si>
    <t xml:space="preserve"> $58.32 </t>
  </si>
  <si>
    <t>CA-2017-126046</t>
  </si>
  <si>
    <t>OFF-LA-10004484</t>
  </si>
  <si>
    <t>Avery 476</t>
  </si>
  <si>
    <t xml:space="preserve"> $12.39 </t>
  </si>
  <si>
    <t>CA-2015-114923</t>
  </si>
  <si>
    <t>LH-17020</t>
  </si>
  <si>
    <t xml:space="preserve"> $107.98 </t>
  </si>
  <si>
    <t>CS-12250</t>
  </si>
  <si>
    <t xml:space="preserve"> $5.34 </t>
  </si>
  <si>
    <t>OFF-EN-10001532</t>
  </si>
  <si>
    <t>Brown Kraft Recycled Envelopes</t>
  </si>
  <si>
    <t xml:space="preserve"> $25.47 </t>
  </si>
  <si>
    <t>TEC-AC-10003174</t>
  </si>
  <si>
    <t>Plantronics S12 Corded Telephone Headset System</t>
  </si>
  <si>
    <t xml:space="preserve"> $258.70 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</si>
  <si>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</si>
  <si>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</si>
  <si>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</si>
  <si>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</si>
  <si>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</si>
  <si>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</si>
  <si>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FUR-FU-10004306</t>
  </si>
  <si>
    <t>Electrix Halogen Magnifier Lamp</t>
  </si>
  <si>
    <t xml:space="preserve"> $310.88 </t>
  </si>
  <si>
    <t>CA-2016-157245</t>
  </si>
  <si>
    <t>FUR-CH-10003746</t>
  </si>
  <si>
    <t>Hon 4070 Series Pagoda Round Back Stacking Chairs</t>
  </si>
  <si>
    <t xml:space="preserve"> $641.96 </t>
  </si>
  <si>
    <t>CA-2017-104220</t>
  </si>
  <si>
    <t>BV-11245</t>
  </si>
  <si>
    <t>OFF-BI-10001036</t>
  </si>
  <si>
    <t>Cardinal EasyOpen D-Ring Binders</t>
  </si>
  <si>
    <t xml:space="preserve"> $18.28 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</si>
  <si>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</si>
  <si>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</si>
  <si>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</si>
  <si>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</si>
  <si>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</si>
  <si>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</si>
  <si>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 xml:space="preserve"> $34.58 </t>
  </si>
  <si>
    <t xml:space="preserve"> $14.52 </t>
  </si>
  <si>
    <t>CA-2014-165974</t>
  </si>
  <si>
    <t>DL-12865</t>
  </si>
  <si>
    <t>OFF-AR-10003405</t>
  </si>
  <si>
    <t>Dixon My First Ticonderoga Pencil, #2</t>
  </si>
  <si>
    <t xml:space="preserve"> $32.76 </t>
  </si>
  <si>
    <t xml:space="preserve"> $3.69 </t>
  </si>
  <si>
    <t>CA-2015-144267</t>
  </si>
  <si>
    <t>FUR-CH-10002335</t>
  </si>
  <si>
    <t>Hon GuestStacker Chair</t>
  </si>
  <si>
    <t xml:space="preserve"> $544.01 </t>
  </si>
  <si>
    <t>OFF-PA-10003657</t>
  </si>
  <si>
    <t>Xerox 1927</t>
  </si>
  <si>
    <t>US-2015-157014</t>
  </si>
  <si>
    <t>BM-11785</t>
  </si>
  <si>
    <t xml:space="preserve"> $32.07 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</si>
  <si>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</si>
  <si>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</si>
  <si>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</si>
  <si>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</si>
  <si>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</si>
  <si>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</si>
  <si>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</si>
  <si>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 xml:space="preserve"> $186.69 </t>
  </si>
  <si>
    <t>CA-2017-129567</t>
  </si>
  <si>
    <t>Lancaster</t>
  </si>
  <si>
    <t>OFF-BI-10000014</t>
  </si>
  <si>
    <t>Heavy-Duty E-Z-D Binders</t>
  </si>
  <si>
    <t xml:space="preserve"> $5.89 </t>
  </si>
  <si>
    <t>CA-2015-154620</t>
  </si>
  <si>
    <t>LT-17110</t>
  </si>
  <si>
    <t>FUR-CH-10004675</t>
  </si>
  <si>
    <t>Lifetime Advantage Folding Chairs, 4/Carton</t>
  </si>
  <si>
    <t xml:space="preserve"> $348.93 </t>
  </si>
  <si>
    <t>CA-2015-115938</t>
  </si>
  <si>
    <t xml:space="preserve"> $143.96 </t>
  </si>
  <si>
    <t xml:space="preserve"> $4.16 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</si>
  <si>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</si>
  <si>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</si>
  <si>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</si>
  <si>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</si>
  <si>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</si>
  <si>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</si>
  <si>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Asheville</t>
  </si>
  <si>
    <t>TEC-PH-10001530</t>
  </si>
  <si>
    <t>Cisco Unified IP Phone 7945G VoIP phone</t>
  </si>
  <si>
    <t xml:space="preserve"> $1,363.96 </t>
  </si>
  <si>
    <t>CA-2014-156433</t>
  </si>
  <si>
    <t>ES-14020</t>
  </si>
  <si>
    <t>OFF-LA-10001569</t>
  </si>
  <si>
    <t>Avery 499</t>
  </si>
  <si>
    <t xml:space="preserve"> $9.96 </t>
  </si>
  <si>
    <t xml:space="preserve"> $10.64 </t>
  </si>
  <si>
    <t>CA-2017-151428</t>
  </si>
  <si>
    <t>RH-19495</t>
  </si>
  <si>
    <t>CA-2015-124653</t>
  </si>
  <si>
    <t>OFF-PA-10000176</t>
  </si>
  <si>
    <t>Xerox 1887</t>
  </si>
  <si>
    <t xml:space="preserve"> $132.79 </t>
  </si>
  <si>
    <t>OFF-LA-10002271</t>
  </si>
  <si>
    <t>Smead Alpha-Z Color-Coded Second Alphabetical Labels and Starter Set</t>
  </si>
  <si>
    <t xml:space="preserve"> $21.56 </t>
  </si>
  <si>
    <t>CA-2015-101910</t>
  </si>
  <si>
    <t>CD-11920</t>
  </si>
  <si>
    <t>Lake Elsinore</t>
  </si>
  <si>
    <t>CA-2017-105809</t>
  </si>
  <si>
    <t>HW-14935</t>
  </si>
  <si>
    <t>FUR-FU-10004090</t>
  </si>
  <si>
    <t>Executive Impressions 14" Contract Wall Clock</t>
  </si>
  <si>
    <t xml:space="preserve"> $22.23 </t>
  </si>
  <si>
    <t xml:space="preserve"> $18.90 </t>
  </si>
  <si>
    <t>CA-2016-136133</t>
  </si>
  <si>
    <t>OFF-AP-10000576</t>
  </si>
  <si>
    <t>Belkin 7 Outlet SurgeMaster II</t>
  </si>
  <si>
    <t xml:space="preserve"> $355.32 </t>
  </si>
  <si>
    <t>CA-2016-115504</t>
  </si>
  <si>
    <t>MC-18130</t>
  </si>
  <si>
    <t>OFF-PA-10003953</t>
  </si>
  <si>
    <t>Xerox 218</t>
  </si>
  <si>
    <t>CA-2017-135783</t>
  </si>
  <si>
    <t>GM-14440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</si>
  <si>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</si>
  <si>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</si>
  <si>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</si>
  <si>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</si>
  <si>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</si>
  <si>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 xml:space="preserve"> $43.18 </t>
  </si>
  <si>
    <t>TEC-PH-10001795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</si>
  <si>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</si>
  <si>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</si>
  <si>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</si>
  <si>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</si>
  <si>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</si>
  <si>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</si>
  <si>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</si>
  <si>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</si>
  <si>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</si>
  <si>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PJ-19015</t>
  </si>
  <si>
    <t>Santa Ana</t>
  </si>
  <si>
    <t>TEC-AC-10001838</t>
  </si>
  <si>
    <t>Razer Tiamat Over Ear 7.1 Surround Sound PC Gaming Headset</t>
  </si>
  <si>
    <t>CA-2015-106565</t>
  </si>
  <si>
    <t>BW-11110</t>
  </si>
  <si>
    <t>Milwaukee</t>
  </si>
  <si>
    <t>CA-2016-149370</t>
  </si>
  <si>
    <t>OFF-PA-10003651</t>
  </si>
  <si>
    <t>Xerox 1968</t>
  </si>
  <si>
    <t>CA-2014-140858</t>
  </si>
  <si>
    <t xml:space="preserve"> $41.47 </t>
  </si>
  <si>
    <t>OFF-BI-10003094</t>
  </si>
  <si>
    <t>Self-Adhesive Ring Binder Labels</t>
  </si>
  <si>
    <t xml:space="preserve"> $3.17 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</si>
  <si>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</si>
  <si>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</si>
  <si>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</si>
  <si>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</si>
  <si>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</si>
  <si>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</si>
  <si>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 xml:space="preserve"> $335.52 </t>
  </si>
  <si>
    <t>CA-2017-101434</t>
  </si>
  <si>
    <t>TR-21325</t>
  </si>
  <si>
    <t>TEC-AC-10002402</t>
  </si>
  <si>
    <t>Razer Kraken PRO Over Ear PC and Music Headset</t>
  </si>
  <si>
    <t xml:space="preserve"> $239.97 </t>
  </si>
  <si>
    <t xml:space="preserve"> $9.82 </t>
  </si>
  <si>
    <t>US-2014-102071</t>
  </si>
  <si>
    <t>PG-18820</t>
  </si>
  <si>
    <t>TEC-AC-10003441</t>
  </si>
  <si>
    <t>Kingston Digital DataTraveler 32GB USB 2.0</t>
  </si>
  <si>
    <t xml:space="preserve"> $67.80 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</si>
  <si>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</si>
  <si>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</si>
  <si>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</si>
  <si>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</si>
  <si>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</si>
  <si>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</si>
  <si>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</si>
  <si>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</si>
  <si>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</si>
  <si>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</si>
  <si>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</si>
  <si>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TEC-PH-10001557</t>
  </si>
  <si>
    <t>Pyle PMP37LED</t>
  </si>
  <si>
    <t>TEC-PH-10002085</t>
  </si>
  <si>
    <t>Clarity 53712</t>
  </si>
  <si>
    <t xml:space="preserve"> $65.99 </t>
  </si>
  <si>
    <t>CA-2016-165316</t>
  </si>
  <si>
    <t>OFF-AR-10002956</t>
  </si>
  <si>
    <t>Boston 16801 Nautilus Battery Pencil Sharpener</t>
  </si>
  <si>
    <t xml:space="preserve"> $35.22 </t>
  </si>
  <si>
    <t>OFF-AP-10003266</t>
  </si>
  <si>
    <t>Holmes Replacement Filter for HEPA Air Cleaner, Large Room</t>
  </si>
  <si>
    <t>US-2014-115987</t>
  </si>
  <si>
    <t>OFF-BI-10001071</t>
  </si>
  <si>
    <t>GBC ProClick Punch Binding System</t>
  </si>
  <si>
    <t xml:space="preserve"> $51.18 </t>
  </si>
  <si>
    <t>US-2017-156083</t>
  </si>
  <si>
    <t>JL-15175</t>
  </si>
  <si>
    <t>OFF-PA-10001560</t>
  </si>
  <si>
    <t>Adams Telephone Message Books, 5 1/4” x 11”</t>
  </si>
  <si>
    <t xml:space="preserve"> $9.66 </t>
  </si>
  <si>
    <t>US-2016-137547</t>
  </si>
  <si>
    <t xml:space="preserve"> $21.07 </t>
  </si>
  <si>
    <t>CA-2015-100454</t>
  </si>
  <si>
    <t>BM-11650</t>
  </si>
  <si>
    <t xml:space="preserve"> $60.45 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</si>
  <si>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</si>
  <si>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</si>
  <si>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</si>
  <si>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</si>
  <si>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</si>
  <si>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</si>
  <si>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OFF-BI-10001294</t>
  </si>
  <si>
    <t>Fellowes Binding Cases</t>
  </si>
  <si>
    <t xml:space="preserve"> $37.44 </t>
  </si>
  <si>
    <t>OFF-BI-10001636</t>
  </si>
  <si>
    <t>Ibico Plastic and Wire Spiral Binding Combs</t>
  </si>
  <si>
    <t xml:space="preserve"> $26.98 </t>
  </si>
  <si>
    <t>OFF-LA-10004093</t>
  </si>
  <si>
    <t>Avery 486</t>
  </si>
  <si>
    <t>CA-2015-114300</t>
  </si>
  <si>
    <t>AF-10885</t>
  </si>
  <si>
    <t xml:space="preserve"> $83.72 </t>
  </si>
  <si>
    <t>CA-2017-107503</t>
  </si>
  <si>
    <t>GA-14725</t>
  </si>
  <si>
    <t>Lorain</t>
  </si>
  <si>
    <t>FUR-FU-10003878</t>
  </si>
  <si>
    <t>Linden 10" Round Wall Clock, Black</t>
  </si>
  <si>
    <t xml:space="preserve"> $48.90 </t>
  </si>
  <si>
    <t>CA-2014-107755</t>
  </si>
  <si>
    <t>CK-12760</t>
  </si>
  <si>
    <t>Linden</t>
  </si>
  <si>
    <t>TEC-AC-10000710</t>
  </si>
  <si>
    <t>Maxell DVD-RAM Discs</t>
  </si>
  <si>
    <t xml:space="preserve"> $115.36 </t>
  </si>
  <si>
    <t>CA-2016-152534</t>
  </si>
  <si>
    <t>DP-13105</t>
  </si>
  <si>
    <t>Salinas</t>
  </si>
  <si>
    <t>OFF-AR-10002335</t>
  </si>
  <si>
    <t>DIXON Oriole Pencils</t>
  </si>
  <si>
    <t xml:space="preserve"> $5.16 </t>
  </si>
  <si>
    <t xml:space="preserve"> $1.34 </t>
  </si>
  <si>
    <t>OFF-PA-10001870</t>
  </si>
  <si>
    <t>Xerox 202</t>
  </si>
  <si>
    <t xml:space="preserve"> $38.88 </t>
  </si>
  <si>
    <t xml:space="preserve"> $18.66 </t>
  </si>
  <si>
    <t xml:space="preserve"> $44.46 </t>
  </si>
  <si>
    <t>CA-2014-125612</t>
  </si>
  <si>
    <t>BK-11260</t>
  </si>
  <si>
    <t>OFF-PA-10001019</t>
  </si>
  <si>
    <t>Xerox 1884</t>
  </si>
  <si>
    <t xml:space="preserve"> $39.96 </t>
  </si>
  <si>
    <t>OFF-SU-10002537</t>
  </si>
  <si>
    <t>Acme Box Cutter Scissors</t>
  </si>
  <si>
    <t>OFF-ST-10003221</t>
  </si>
  <si>
    <t>Staple magnet</t>
  </si>
  <si>
    <t>SJ-20125</t>
  </si>
  <si>
    <t>CA-2014-133851</t>
  </si>
  <si>
    <t>CM-12445</t>
  </si>
  <si>
    <t>OFF-AR-10003752</t>
  </si>
  <si>
    <t>Deluxe Chalkboard Eraser Cleaner</t>
  </si>
  <si>
    <t>CA-2016-134474</t>
  </si>
  <si>
    <t>TEC-AC-10001714</t>
  </si>
  <si>
    <t>Logitech MX Performance Wireless Mouse</t>
  </si>
  <si>
    <t xml:space="preserve"> $191.47 </t>
  </si>
  <si>
    <t>OFF-AR-10003958</t>
  </si>
  <si>
    <t>Newell 337</t>
  </si>
  <si>
    <t xml:space="preserve"> $5.25 </t>
  </si>
  <si>
    <t>TEC-PH-10002923</t>
  </si>
  <si>
    <t>Logitech B530 USB Headset - headset - Full size, Binaural</t>
  </si>
  <si>
    <t xml:space="preserve"> $5.18 </t>
  </si>
  <si>
    <t>CA-2014-149020</t>
  </si>
  <si>
    <t>AJ-10780</t>
  </si>
  <si>
    <t>OFF-LA-10004272</t>
  </si>
  <si>
    <t>Avery 482</t>
  </si>
  <si>
    <t xml:space="preserve"> $2.89 </t>
  </si>
  <si>
    <t>FUR-FU-10000965</t>
  </si>
  <si>
    <t>Howard Miller 11-1/2" Diameter Ridgewood Wall Clock</t>
  </si>
  <si>
    <t>CA-2016-134362</t>
  </si>
  <si>
    <t>LS-16945</t>
  </si>
  <si>
    <t>OFF-LA-10004853</t>
  </si>
  <si>
    <t>Avery 483</t>
  </si>
  <si>
    <t xml:space="preserve"> $15.94 </t>
  </si>
  <si>
    <t>CA-2014-136742</t>
  </si>
  <si>
    <t>GP-14740</t>
  </si>
  <si>
    <t>OFF-BI-10003719</t>
  </si>
  <si>
    <t>Large Capacity Hanging Post Binders</t>
  </si>
  <si>
    <t xml:space="preserve"> $44.91 </t>
  </si>
  <si>
    <t>CA-2016-158099</t>
  </si>
  <si>
    <t>PK-18910</t>
  </si>
  <si>
    <t>OFF-BI-10000545</t>
  </si>
  <si>
    <t>GBC Ibimaster 500 Manual ProClick Binding System</t>
  </si>
  <si>
    <t xml:space="preserve"> $1,141.47 </t>
  </si>
  <si>
    <t>CA-2015-131128</t>
  </si>
  <si>
    <t>New Hampshire</t>
  </si>
  <si>
    <t>OFF-PA-10003591</t>
  </si>
  <si>
    <t>Southworth 100% Cotton The Best Paper</t>
  </si>
  <si>
    <t xml:space="preserve"> $34.44 </t>
  </si>
  <si>
    <t xml:space="preserve"> $17.22 </t>
  </si>
  <si>
    <t>CA-2014-148488</t>
  </si>
  <si>
    <t>SM-20005</t>
  </si>
  <si>
    <t>CA-2017-114636</t>
  </si>
  <si>
    <t>OFF-PA-10001790</t>
  </si>
  <si>
    <t>Xerox 1910</t>
  </si>
  <si>
    <t xml:space="preserve"> $192.16 </t>
  </si>
  <si>
    <t>CA-2016-116736</t>
  </si>
  <si>
    <t xml:space="preserve"> $322.59 </t>
  </si>
  <si>
    <t>TEC-AC-10002049</t>
  </si>
  <si>
    <t>Logitech G19 Programmable Gaming Keyboard</t>
  </si>
  <si>
    <t>US-2014-158638</t>
  </si>
  <si>
    <t>AG-10765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</si>
  <si>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</si>
  <si>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</si>
  <si>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</si>
  <si>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</si>
  <si>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</si>
  <si>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 xml:space="preserve"> $68.47 </t>
  </si>
  <si>
    <t>CA-2015-129098</t>
  </si>
  <si>
    <t>US-2017-123463</t>
  </si>
  <si>
    <t xml:space="preserve"> $13.48 </t>
  </si>
  <si>
    <t>PM-19135</t>
  </si>
  <si>
    <t xml:space="preserve"> $31.40 </t>
  </si>
  <si>
    <t>CA-2014-134061</t>
  </si>
  <si>
    <t>LL-16840</t>
  </si>
  <si>
    <t>FUR-FU-10001424</t>
  </si>
  <si>
    <t>Dax Clear Box Frame</t>
  </si>
  <si>
    <t xml:space="preserve"> $5.94 </t>
  </si>
  <si>
    <t>CA-2015-143602</t>
  </si>
  <si>
    <t>JS-15595</t>
  </si>
  <si>
    <t>OFF-BI-10002071</t>
  </si>
  <si>
    <t>Fellowes Black Plastic Comb Bindings</t>
  </si>
  <si>
    <t xml:space="preserve"> $13.94 </t>
  </si>
  <si>
    <t>CA-2017-115364</t>
  </si>
  <si>
    <t>OFF-ST-10002486</t>
  </si>
  <si>
    <t>Eldon Shelf Savers Cubes and Bins</t>
  </si>
  <si>
    <t xml:space="preserve"> $83.76 </t>
  </si>
  <si>
    <t>CA-2017-150707</t>
  </si>
  <si>
    <t>EL-13735</t>
  </si>
  <si>
    <t>Maryland</t>
  </si>
  <si>
    <t xml:space="preserve"> $37.66 </t>
  </si>
  <si>
    <t xml:space="preserve"> $16.99 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</si>
  <si>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</si>
  <si>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</si>
  <si>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</si>
  <si>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</si>
  <si>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</si>
  <si>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</si>
  <si>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 xml:space="preserve"> $4.54 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</si>
  <si>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</si>
  <si>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</si>
  <si>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</si>
  <si>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</si>
  <si>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</si>
  <si>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</si>
  <si>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 xml:space="preserve"> $155.82 </t>
  </si>
  <si>
    <t>OFF-BI-10003364</t>
  </si>
  <si>
    <t>Binding Machine Supplies</t>
  </si>
  <si>
    <t>CA-2016-140634</t>
  </si>
  <si>
    <t>HL-15040</t>
  </si>
  <si>
    <t>OFF-EN-10001099</t>
  </si>
  <si>
    <t xml:space="preserve"> $15.65 </t>
  </si>
  <si>
    <t>MS-17365</t>
  </si>
  <si>
    <t>CA-2017-160983</t>
  </si>
  <si>
    <t>GB-14530</t>
  </si>
  <si>
    <t>OFF-PA-10002250</t>
  </si>
  <si>
    <t>Things To Do Today Pad</t>
  </si>
  <si>
    <t xml:space="preserve"> $46.96 </t>
  </si>
  <si>
    <t>US-2016-114622</t>
  </si>
  <si>
    <t>JR-16210</t>
  </si>
  <si>
    <t>OFF-BI-10004716</t>
  </si>
  <si>
    <t>Wilson Jones Hanging Recycled Pressboard Data Binders</t>
  </si>
  <si>
    <t xml:space="preserve"> $8.90 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</si>
  <si>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</si>
  <si>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</si>
  <si>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</si>
  <si>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</si>
  <si>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</si>
  <si>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</si>
  <si>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</si>
  <si>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 xml:space="preserve"> $323.98 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</si>
  <si>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</si>
  <si>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</si>
  <si>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</si>
  <si>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</si>
  <si>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</si>
  <si>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</si>
  <si>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</si>
  <si>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</si>
  <si>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 xml:space="preserve"> $323.14 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</si>
  <si>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</si>
  <si>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</si>
  <si>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</si>
  <si>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</si>
  <si>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</si>
  <si>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</si>
  <si>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TEC-PH-10001494</t>
  </si>
  <si>
    <t>Polycom CX600 IP Phone VoIP phone</t>
  </si>
  <si>
    <t xml:space="preserve"> $1,199.80 </t>
  </si>
  <si>
    <t>OFF-ST-10003816</t>
  </si>
  <si>
    <t>Fellowes High-Stak Drawer Files</t>
  </si>
  <si>
    <t>SC-20050</t>
  </si>
  <si>
    <t xml:space="preserve"> $9.10 </t>
  </si>
  <si>
    <t>US-2014-141215</t>
  </si>
  <si>
    <t>FUR-TA-10001520</t>
  </si>
  <si>
    <t>Lesro Sheffield Collection Coffee Table, End Table, Center Table, Corner Table</t>
  </si>
  <si>
    <t xml:space="preserve"> $99.92 </t>
  </si>
  <si>
    <t>RW-19630</t>
  </si>
  <si>
    <t>OFF-ST-10001558</t>
  </si>
  <si>
    <t>Acco Perma 4000 Stacking Storage Drawers</t>
  </si>
  <si>
    <t xml:space="preserve"> $12.99 </t>
  </si>
  <si>
    <t>Alexandria</t>
  </si>
  <si>
    <t>CA-2015-111164</t>
  </si>
  <si>
    <t>SE-20110</t>
  </si>
  <si>
    <t>TEC-AC-10002473</t>
  </si>
  <si>
    <t>Maxell 4.7GB DVD-R</t>
  </si>
  <si>
    <t xml:space="preserve"> $85.14 </t>
  </si>
  <si>
    <t>TEC-PH-10004531</t>
  </si>
  <si>
    <t>OFF-AP-10004487</t>
  </si>
  <si>
    <t>Kensington 4 Outlet MasterPiece Compact Power Control Center</t>
  </si>
  <si>
    <t>AH-10075</t>
  </si>
  <si>
    <t>CA-2014-132962</t>
  </si>
  <si>
    <t>JM-15535</t>
  </si>
  <si>
    <t>OFF-PA-10003543</t>
  </si>
  <si>
    <t>Xerox 1985</t>
  </si>
  <si>
    <t>TEC-AC-10004353</t>
  </si>
  <si>
    <t>Hypercom P1300 Pinpad</t>
  </si>
  <si>
    <t xml:space="preserve"> $252.00 </t>
  </si>
  <si>
    <t>CA-2015-115091</t>
  </si>
  <si>
    <t>JJ-15760</t>
  </si>
  <si>
    <t xml:space="preserve"> $46.20 </t>
  </si>
  <si>
    <t>Toledo</t>
  </si>
  <si>
    <t>OFF-AR-10001468</t>
  </si>
  <si>
    <t>Sanford Prismacolor Professional Thick Lead Art Pencils, 36-Color Set</t>
  </si>
  <si>
    <t>CA-2017-114216</t>
  </si>
  <si>
    <t>RK-19300</t>
  </si>
  <si>
    <t>OFF-PA-10002195</t>
  </si>
  <si>
    <t>RSVP Cards &amp; Envelopes, Blank White, 8-1/2" X 11", 24 Cards/25 Envelopes/Set</t>
  </si>
  <si>
    <t xml:space="preserve"> $12.19 </t>
  </si>
  <si>
    <t>CA-2016-140081</t>
  </si>
  <si>
    <t>CG-12040</t>
  </si>
  <si>
    <t>OFF-PA-10001745</t>
  </si>
  <si>
    <t>Wirebound Message Books, 2 7/8" x 5", 3 Forms per Page</t>
  </si>
  <si>
    <t xml:space="preserve"> $45.06 </t>
  </si>
  <si>
    <t>OFF-BI-10004826</t>
  </si>
  <si>
    <t>JM Magazine Binder</t>
  </si>
  <si>
    <t>CA-2015-148250</t>
  </si>
  <si>
    <t>RP-19270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</si>
  <si>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</si>
  <si>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</si>
  <si>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</si>
  <si>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</si>
  <si>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</si>
  <si>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</si>
  <si>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</si>
  <si>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OFF-PA-10000350</t>
  </si>
  <si>
    <t>Message Book, Standard Line "While You Were Out", 5 1/2" X 4", 200 Sets/Book</t>
  </si>
  <si>
    <t xml:space="preserve"> $17.12 </t>
  </si>
  <si>
    <t>CA-2016-142958</t>
  </si>
  <si>
    <t>Torrance</t>
  </si>
  <si>
    <t>OFF-BI-10001759</t>
  </si>
  <si>
    <t>Acco Pressboard Covers with Storage Hooks, 14 7/8" x 11", Dark Blue</t>
  </si>
  <si>
    <t xml:space="preserve"> $2.21 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</si>
  <si>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</si>
  <si>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</si>
  <si>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</si>
  <si>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</si>
  <si>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</si>
  <si>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 xml:space="preserve"> $62.91 </t>
  </si>
  <si>
    <t>US-2015-140200</t>
  </si>
  <si>
    <t>FUR-TA-10002356</t>
  </si>
  <si>
    <t>Bevis Boat-Shaped Conference Table</t>
  </si>
  <si>
    <t xml:space="preserve"> $393.17 </t>
  </si>
  <si>
    <t>US-2017-110576</t>
  </si>
  <si>
    <t>FUR-FU-10003601</t>
  </si>
  <si>
    <t>Deflect-o RollaMat Studded, Beveled Mat for Medium Pile Carpeting</t>
  </si>
  <si>
    <t xml:space="preserve"> $516.49 </t>
  </si>
  <si>
    <t>FUR-TA-10004154</t>
  </si>
  <si>
    <t>Riverside Furniture Oval Coffee Table, Oval End Table, End Table with Drawer</t>
  </si>
  <si>
    <t>OFF-PA-10000788</t>
  </si>
  <si>
    <t>Xerox 210</t>
  </si>
  <si>
    <t xml:space="preserve"> $25.34 </t>
  </si>
  <si>
    <t>CA-2017-131156</t>
  </si>
  <si>
    <t>KH-16360</t>
  </si>
  <si>
    <t>FUR-FU-10001940</t>
  </si>
  <si>
    <t>CA-2017-136539</t>
  </si>
  <si>
    <t>GH-14665</t>
  </si>
  <si>
    <t>Round Rock</t>
  </si>
  <si>
    <t>SW-20275</t>
  </si>
  <si>
    <t>CA-2017-102414</t>
  </si>
  <si>
    <t>JA-15970</t>
  </si>
  <si>
    <t xml:space="preserve"> $29.59 </t>
  </si>
  <si>
    <t>OFF-BI-10004465</t>
  </si>
  <si>
    <t>Avery Durable Slant Ring Binders</t>
  </si>
  <si>
    <t>CA-2015-112571</t>
  </si>
  <si>
    <t>DL-12925</t>
  </si>
  <si>
    <t>FUR-FU-10004188</t>
  </si>
  <si>
    <t>Luxo Professional Combination Clamp-On Lamps</t>
  </si>
  <si>
    <t xml:space="preserve"> $204.60 </t>
  </si>
  <si>
    <t>LW-16990</t>
  </si>
  <si>
    <t>CA-2015-160059</t>
  </si>
  <si>
    <t>TB-21190</t>
  </si>
  <si>
    <t>OFF-BI-10000145</t>
  </si>
  <si>
    <t>Zipper Ring Binder Pockets</t>
  </si>
  <si>
    <t>CA-2016-120859</t>
  </si>
  <si>
    <t xml:space="preserve"> $21.88 </t>
  </si>
  <si>
    <t>CA-2014-127488</t>
  </si>
  <si>
    <t>Boca Raton</t>
  </si>
  <si>
    <t>OFF-LA-10001613</t>
  </si>
  <si>
    <t>Avery File Folder Labels</t>
  </si>
  <si>
    <t xml:space="preserve"> $4.61 </t>
  </si>
  <si>
    <t>CA-2017-135279</t>
  </si>
  <si>
    <t>BS-11800</t>
  </si>
  <si>
    <t>OFF-LA-10004055</t>
  </si>
  <si>
    <t>Color-Coded Legal Exhibit Labels</t>
  </si>
  <si>
    <t>OFF-PA-10004621</t>
  </si>
  <si>
    <t>Xerox 212</t>
  </si>
  <si>
    <t xml:space="preserve"> $8.64 </t>
  </si>
  <si>
    <t>OFF-ST-10001097</t>
  </si>
  <si>
    <t>Office Impressions Heavy Duty Welded Shelving &amp; Multimedia Storage Drawers</t>
  </si>
  <si>
    <t xml:space="preserve"> $501.81 </t>
  </si>
  <si>
    <t>CA-2014-115791</t>
  </si>
  <si>
    <t>FUR-FU-10001095</t>
  </si>
  <si>
    <t>DAX Black Cherry Wood-Tone Poster Frame</t>
  </si>
  <si>
    <t xml:space="preserve"> $127.10 </t>
  </si>
  <si>
    <t>US-2017-100209</t>
  </si>
  <si>
    <t>OFF-BI-10002012</t>
  </si>
  <si>
    <t>Wilson Jones Easy Flow II Sheet Lifters</t>
  </si>
  <si>
    <t xml:space="preserve"> $1.08 </t>
  </si>
  <si>
    <t>RW-19690</t>
  </si>
  <si>
    <t>CA-2015-157035</t>
  </si>
  <si>
    <t>OFF-PA-10004156</t>
  </si>
  <si>
    <t>Xerox 188</t>
  </si>
  <si>
    <t xml:space="preserve"> $34.02 </t>
  </si>
  <si>
    <t>CA-2016-144939</t>
  </si>
  <si>
    <t xml:space="preserve"> $599.29 </t>
  </si>
  <si>
    <t>CA-2014-163419</t>
  </si>
  <si>
    <t>TZ-21580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</si>
  <si>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</si>
  <si>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</si>
  <si>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</si>
  <si>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</si>
  <si>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</si>
  <si>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 xml:space="preserve"> $7.97 </t>
  </si>
  <si>
    <t>OFF-EN-10000461</t>
  </si>
  <si>
    <t>#10- 4 1/8" x 9 1/2" Recycled Envelopes</t>
  </si>
  <si>
    <t>CA-2015-146829</t>
  </si>
  <si>
    <t>TS-21340</t>
  </si>
  <si>
    <t>OFF-BI-10004022</t>
  </si>
  <si>
    <t>Acco Suede Grain Vinyl Round Ring Binder</t>
  </si>
  <si>
    <t xml:space="preserve"> $1.11 </t>
  </si>
  <si>
    <t>CA-2015-153549</t>
  </si>
  <si>
    <t>SL-20155</t>
  </si>
  <si>
    <t xml:space="preserve"> $1,166.92 </t>
  </si>
  <si>
    <t>CA-2014-117639</t>
  </si>
  <si>
    <t>MW-18235</t>
  </si>
  <si>
    <t>Virginia Beach</t>
  </si>
  <si>
    <t>OFF-BI-10003925</t>
  </si>
  <si>
    <t>Fellowes PB300 Plastic Comb Binding Machine</t>
  </si>
  <si>
    <t xml:space="preserve"> $2,715.93 </t>
  </si>
  <si>
    <t>CA-2015-162537</t>
  </si>
  <si>
    <t>RD-19585</t>
  </si>
  <si>
    <t>OFF-EN-10003862</t>
  </si>
  <si>
    <t>Laser &amp; Ink Jet Business Envelopes</t>
  </si>
  <si>
    <t xml:space="preserve"> $10.67 </t>
  </si>
  <si>
    <t>OFF-ST-10004258</t>
  </si>
  <si>
    <t>Portable Personal File Box</t>
  </si>
  <si>
    <t xml:space="preserve"> $36.63 </t>
  </si>
  <si>
    <t>FUR-FU-10002885</t>
  </si>
  <si>
    <t>Magna Visual Magnetic Picture Hangers</t>
  </si>
  <si>
    <t>CA-2015-124891</t>
  </si>
  <si>
    <t>TEC-AC-10003033</t>
  </si>
  <si>
    <t>Plantronics CS510 - Over-the-Head monaural Wireless Headset System</t>
  </si>
  <si>
    <t xml:space="preserve"> $2,309.65 </t>
  </si>
  <si>
    <t>CA-2015-126445</t>
  </si>
  <si>
    <t>RA-19945</t>
  </si>
  <si>
    <t>Murrieta</t>
  </si>
  <si>
    <t>OFF-ST-10000046</t>
  </si>
  <si>
    <t>Fellowes Super Stor/Drawer Files</t>
  </si>
  <si>
    <t xml:space="preserve"> $484.65 </t>
  </si>
  <si>
    <t>CA-2015-105312</t>
  </si>
  <si>
    <t>MT-17815</t>
  </si>
  <si>
    <t xml:space="preserve"> $7.08 </t>
  </si>
  <si>
    <t>OFF-BI-10002049</t>
  </si>
  <si>
    <t>UniKeep View Case Binders</t>
  </si>
  <si>
    <t>US-2017-106705</t>
  </si>
  <si>
    <t xml:space="preserve"> $44.75 </t>
  </si>
  <si>
    <t>CA-2014-158540</t>
  </si>
  <si>
    <t>VG-21790</t>
  </si>
  <si>
    <t>FUR-FU-10001602</t>
  </si>
  <si>
    <t>Eldon Delta Triangular Chair Mat, 52" x 58", Clear</t>
  </si>
  <si>
    <t xml:space="preserve"> $151.72 </t>
  </si>
  <si>
    <t>Olympia</t>
  </si>
  <si>
    <t>OFF-ST-10003722</t>
  </si>
  <si>
    <t>Project Tote Personal File</t>
  </si>
  <si>
    <t>US-2015-126214</t>
  </si>
  <si>
    <t>JS-15880</t>
  </si>
  <si>
    <t xml:space="preserve"> $1,618.37 </t>
  </si>
  <si>
    <t>TEC-AC-10003198</t>
  </si>
  <si>
    <t>Enermax Acrylux Wireless Keyboard</t>
  </si>
  <si>
    <t>CA-2015-133025</t>
  </si>
  <si>
    <t>CA-2015-108665</t>
  </si>
  <si>
    <t>KM-16225</t>
  </si>
  <si>
    <t>FUR-FU-10002191</t>
  </si>
  <si>
    <t>G.E. Halogen Desk Lamp Bulbs</t>
  </si>
  <si>
    <t>TEC-PH-10004188</t>
  </si>
  <si>
    <t>OtterBox Commuter Series Case - Samsung Galaxy S4</t>
  </si>
  <si>
    <t xml:space="preserve"> $2.50 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</si>
  <si>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</si>
  <si>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</si>
  <si>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</si>
  <si>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</si>
  <si>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</si>
  <si>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</si>
  <si>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 xml:space="preserve"> $22.74 </t>
  </si>
  <si>
    <t xml:space="preserve"> $8.87 </t>
  </si>
  <si>
    <t>FUR-CH-10000309</t>
  </si>
  <si>
    <t>Global Comet Stacking Arm Chair</t>
  </si>
  <si>
    <t>CA-2015-167269</t>
  </si>
  <si>
    <t>OFF-EN-10003072</t>
  </si>
  <si>
    <t>Peel &amp; Seel Envelopes</t>
  </si>
  <si>
    <t>CA-2017-106964</t>
  </si>
  <si>
    <t>HR-14770</t>
  </si>
  <si>
    <t>OFF-BI-10000320</t>
  </si>
  <si>
    <t>GBC Plastic Binding Combs</t>
  </si>
  <si>
    <t xml:space="preserve"> $11.81 </t>
  </si>
  <si>
    <t>CA-2016-126529</t>
  </si>
  <si>
    <t>DE-13255</t>
  </si>
  <si>
    <t>OFF-PA-10001166</t>
  </si>
  <si>
    <t>Xerox 2</t>
  </si>
  <si>
    <t>OFF-PA-10003656</t>
  </si>
  <si>
    <t>Xerox 1935</t>
  </si>
  <si>
    <t xml:space="preserve"> $63.31 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</si>
  <si>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</si>
  <si>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</si>
  <si>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</si>
  <si>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</si>
  <si>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</si>
  <si>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</si>
  <si>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 xml:space="preserve"> $14.40 </t>
  </si>
  <si>
    <t>CA-2016-109820</t>
  </si>
  <si>
    <t>AG-10390</t>
  </si>
  <si>
    <t>OFF-PA-10000955</t>
  </si>
  <si>
    <t>Southworth 25% Cotton Granite Paper &amp; Envelopes</t>
  </si>
  <si>
    <t xml:space="preserve"> $15.70 </t>
  </si>
  <si>
    <t>CA-2016-113061</t>
  </si>
  <si>
    <t>Jefferson City</t>
  </si>
  <si>
    <t>FUR-FU-10003975</t>
  </si>
  <si>
    <t>Eldon Advantage Chair Mats for Low to Medium Pile Carpets</t>
  </si>
  <si>
    <t xml:space="preserve"> $86.62 </t>
  </si>
  <si>
    <t>CA-2015-127418</t>
  </si>
  <si>
    <t>JJ-15445</t>
  </si>
  <si>
    <t>OFF-BI-10003707</t>
  </si>
  <si>
    <t>Aluminum Screw Posts</t>
  </si>
  <si>
    <t xml:space="preserve"> $36.62 </t>
  </si>
  <si>
    <t>CA-2017-121818</t>
  </si>
  <si>
    <t>JH-15430</t>
  </si>
  <si>
    <t>OFF-AR-10000203</t>
  </si>
  <si>
    <t>Newell 336</t>
  </si>
  <si>
    <t xml:space="preserve"> $23.97 </t>
  </si>
  <si>
    <t>CA-2016-102981</t>
  </si>
  <si>
    <t>MO-17500</t>
  </si>
  <si>
    <t>TEC-AC-10004761</t>
  </si>
  <si>
    <t>Maxell 4.7GB DVD+RW 3/Pack</t>
  </si>
  <si>
    <t xml:space="preserve"> $31.86 </t>
  </si>
  <si>
    <t>FUR-BO-10001811</t>
  </si>
  <si>
    <t>Atlantic Metals Mobile 5-Shelf Bookcases, Custom Colors</t>
  </si>
  <si>
    <t>CA-2017-115651</t>
  </si>
  <si>
    <t>NS-18640</t>
  </si>
  <si>
    <t>OFF-AR-10001130</t>
  </si>
  <si>
    <t>Quartet Alpha White Chalk, 12/Pack</t>
  </si>
  <si>
    <t xml:space="preserve"> $8.84 </t>
  </si>
  <si>
    <t>CA-2017-152702</t>
  </si>
  <si>
    <t>Rockford</t>
  </si>
  <si>
    <t>FUR-CH-10002304</t>
  </si>
  <si>
    <t>Global Stack Chair without Arms, Black</t>
  </si>
  <si>
    <t xml:space="preserve"> $254.60 </t>
  </si>
  <si>
    <t>CA-2014-139192</t>
  </si>
  <si>
    <t xml:space="preserve"> $1,113.50 </t>
  </si>
  <si>
    <t>US-2015-153500</t>
  </si>
  <si>
    <t>DG-13300</t>
  </si>
  <si>
    <t>FUR-FU-10000293</t>
  </si>
  <si>
    <t>Eldon Antistatic Chair Mats for Low to Medium Pile Carpets</t>
  </si>
  <si>
    <t xml:space="preserve"> $168.46 </t>
  </si>
  <si>
    <t>OFF-PA-10001307</t>
  </si>
  <si>
    <t>Important Message Pads, 50 4-1/4 x 5-1/2 Forms per Pad</t>
  </si>
  <si>
    <t xml:space="preserve"> $6.72 </t>
  </si>
  <si>
    <t>FUR-FU-10004460</t>
  </si>
  <si>
    <t>Howard Miller 12" Round Wall Clock</t>
  </si>
  <si>
    <t>CA-2015-110667</t>
  </si>
  <si>
    <t>NF-18595</t>
  </si>
  <si>
    <t>OFF-AR-10000716</t>
  </si>
  <si>
    <t>DIXON Ticonderoga Erasable Checking Pencils</t>
  </si>
  <si>
    <t xml:space="preserve"> $11.16 </t>
  </si>
  <si>
    <t>FUR-FU-10004622</t>
  </si>
  <si>
    <t>Eldon Advantage Foldable Chair Mats for Low Pile Carpets</t>
  </si>
  <si>
    <t xml:space="preserve"> $108.40 </t>
  </si>
  <si>
    <t xml:space="preserve"> $27.79 </t>
  </si>
  <si>
    <t>OFF-BI-10003529</t>
  </si>
  <si>
    <t>Avery Round Ring Poly Binders</t>
  </si>
  <si>
    <t>CA-2017-167150</t>
  </si>
  <si>
    <t>OFF-BI-10001097</t>
  </si>
  <si>
    <t>Avery Hole Reinforcements</t>
  </si>
  <si>
    <t xml:space="preserve"> $19.94 </t>
  </si>
  <si>
    <t>OFF-BI-10001597</t>
  </si>
  <si>
    <t>Wilson Jones Ledger-Size, Piano-Hinge Binder, 2", Blue</t>
  </si>
  <si>
    <t>CA-2016-105284</t>
  </si>
  <si>
    <t>MG-17650</t>
  </si>
  <si>
    <t>OFF-FA-10001754</t>
  </si>
  <si>
    <t>Stockwell Gold Paper Clips</t>
  </si>
  <si>
    <t xml:space="preserve"> $4.42 </t>
  </si>
  <si>
    <t>CA-2015-161263</t>
  </si>
  <si>
    <t>TS-21160</t>
  </si>
  <si>
    <t xml:space="preserve"> $45.22 </t>
  </si>
  <si>
    <t>OFF-FA-10004838</t>
  </si>
  <si>
    <t>Super Bands, 12/Pack</t>
  </si>
  <si>
    <t xml:space="preserve"> $7.87 </t>
  </si>
  <si>
    <t>TEC-PH-10002115</t>
  </si>
  <si>
    <t>Plantronics 81402</t>
  </si>
  <si>
    <t xml:space="preserve"> $118.78 </t>
  </si>
  <si>
    <t>OFF-FA-10003059</t>
  </si>
  <si>
    <t>Assorted Color Push Pins</t>
  </si>
  <si>
    <t>OFF-BI-10004330</t>
  </si>
  <si>
    <t>GBC Velobind Prepunched Cover Sets, Regency Series</t>
  </si>
  <si>
    <t>BD-11620</t>
  </si>
  <si>
    <t>US-2017-139955</t>
  </si>
  <si>
    <t>CM-12160</t>
  </si>
  <si>
    <t>Brownsville</t>
  </si>
  <si>
    <t xml:space="preserve"> $1.74 </t>
  </si>
  <si>
    <t>US-2015-150161</t>
  </si>
  <si>
    <t xml:space="preserve"> $25.18 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</si>
  <si>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</si>
  <si>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</si>
  <si>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</si>
  <si>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</si>
  <si>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</si>
  <si>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</si>
  <si>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</si>
  <si>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3M Organizer Strips</t>
  </si>
  <si>
    <t>CA-2016-134348</t>
  </si>
  <si>
    <t>MS-17710</t>
  </si>
  <si>
    <t>OFF-BI-10003727</t>
  </si>
  <si>
    <t>Avery Durable Slant Ring Binders With Label Holder</t>
  </si>
  <si>
    <t xml:space="preserve"> $6.27 </t>
  </si>
  <si>
    <t>TEC-AC-10003447</t>
  </si>
  <si>
    <t>Micropad Numeric Keypads</t>
  </si>
  <si>
    <t>CA-2016-161781</t>
  </si>
  <si>
    <t>CC-12100</t>
  </si>
  <si>
    <t>OFF-AR-10000255</t>
  </si>
  <si>
    <t>Newell 328</t>
  </si>
  <si>
    <t xml:space="preserve"> $40.88 </t>
  </si>
  <si>
    <t>CA-2017-132521</t>
  </si>
  <si>
    <t>DW-13540</t>
  </si>
  <si>
    <t>OFF-AP-10002191</t>
  </si>
  <si>
    <t>Belkin 8 Outlet SurgeMaster II Gold Surge Protector</t>
  </si>
  <si>
    <t>CA-2015-110016</t>
  </si>
  <si>
    <t>BT-11395</t>
  </si>
  <si>
    <t>OFF-PA-10000349</t>
  </si>
  <si>
    <t>FUR-CH-10002880</t>
  </si>
  <si>
    <t>Global High-Back Leather Tilter, Burgundy</t>
  </si>
  <si>
    <t>Yonkers</t>
  </si>
  <si>
    <t>OFF-PA-10003127</t>
  </si>
  <si>
    <t xml:space="preserve"> $26.38 </t>
  </si>
  <si>
    <t>CA-2016-167584</t>
  </si>
  <si>
    <t>OFF-PA-10000029</t>
  </si>
  <si>
    <t>Xerox 224</t>
  </si>
  <si>
    <t>CA-2016-166163</t>
  </si>
  <si>
    <t>CY-12745</t>
  </si>
  <si>
    <t>Oakland</t>
  </si>
  <si>
    <t xml:space="preserve"> $71.98 </t>
  </si>
  <si>
    <t>OFF-LA-10000452</t>
  </si>
  <si>
    <t>Avery 488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</si>
  <si>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</si>
  <si>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</si>
  <si>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</si>
  <si>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</si>
  <si>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</si>
  <si>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 xml:space="preserve"> $120.15 </t>
  </si>
  <si>
    <t>TEC-PH-10000576</t>
  </si>
  <si>
    <t>AT&amp;T 1080 Corded phone</t>
  </si>
  <si>
    <t>CA-2015-165085</t>
  </si>
  <si>
    <t>BT-11485</t>
  </si>
  <si>
    <t>Clinton</t>
  </si>
  <si>
    <t>OFF-PA-10000605</t>
  </si>
  <si>
    <t>Xerox 1950</t>
  </si>
  <si>
    <t xml:space="preserve"> $28.90 </t>
  </si>
  <si>
    <t xml:space="preserve"> $14.16 </t>
  </si>
  <si>
    <t>CA-2017-160423</t>
  </si>
  <si>
    <t>PS-19045</t>
  </si>
  <si>
    <t>OFF-ST-10004340</t>
  </si>
  <si>
    <t>Fellowes Mobile File Cart, Black</t>
  </si>
  <si>
    <t xml:space="preserve"> $348.21 </t>
  </si>
  <si>
    <t>OFF-BI-10004001</t>
  </si>
  <si>
    <t>GBC Recycled VeloBinder Covers</t>
  </si>
  <si>
    <t>CA-2014-159338</t>
  </si>
  <si>
    <t>FUR-TA-10004147</t>
  </si>
  <si>
    <t>Hon 4060 Series Tables</t>
  </si>
  <si>
    <t xml:space="preserve"> $447.84 </t>
  </si>
  <si>
    <t>CA-2016-107216</t>
  </si>
  <si>
    <t>PV-18985</t>
  </si>
  <si>
    <t>OFF-AR-10001545</t>
  </si>
  <si>
    <t>Newell 326</t>
  </si>
  <si>
    <t xml:space="preserve"> $7.04 </t>
  </si>
  <si>
    <t>TEC-AC-10001013</t>
  </si>
  <si>
    <t>Logitech ClearChat Comfort/USB Headset H390</t>
  </si>
  <si>
    <t>OFF-AR-10002255</t>
  </si>
  <si>
    <t>Newell 346</t>
  </si>
  <si>
    <t>US-2017-145863</t>
  </si>
  <si>
    <t xml:space="preserve"> $2.93 </t>
  </si>
  <si>
    <t>CA-2016-112340</t>
  </si>
  <si>
    <t>NM-18520</t>
  </si>
  <si>
    <t>OFF-PA-10001892</t>
  </si>
  <si>
    <t>Rediform Wirebound "Phone Memo" Message Book, 11 x 5-3/4</t>
  </si>
  <si>
    <t xml:space="preserve"> $22.92 </t>
  </si>
  <si>
    <t>OFF-BI-10003676</t>
  </si>
  <si>
    <t>GBC Standard Recycled Report Covers, Clear Plastic Sheets</t>
  </si>
  <si>
    <t xml:space="preserve"> $10.78 </t>
  </si>
  <si>
    <t>OFF-FA-10003495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</si>
  <si>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</si>
  <si>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</si>
  <si>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</si>
  <si>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</si>
  <si>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</si>
  <si>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</si>
  <si>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 xml:space="preserve"> $46.67 </t>
  </si>
  <si>
    <t xml:space="preserve"> $16.34 </t>
  </si>
  <si>
    <t xml:space="preserve"> $119.98 </t>
  </si>
  <si>
    <t>CA-2016-144855</t>
  </si>
  <si>
    <t>DL-13495</t>
  </si>
  <si>
    <t>CS-12355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</si>
  <si>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</si>
  <si>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</si>
  <si>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</si>
  <si>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</si>
  <si>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</si>
  <si>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</si>
  <si>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</si>
  <si>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 xml:space="preserve"> $699.93 </t>
  </si>
  <si>
    <t>OFF-AR-10002375</t>
  </si>
  <si>
    <t>Newell 351</t>
  </si>
  <si>
    <t>OFF-EN-10001539</t>
  </si>
  <si>
    <t xml:space="preserve"> $23.34 </t>
  </si>
  <si>
    <t>CA-2015-105970</t>
  </si>
  <si>
    <t xml:space="preserve"> $10.16 </t>
  </si>
  <si>
    <t>CA-2016-112102</t>
  </si>
  <si>
    <t>FUR-TA-10004086</t>
  </si>
  <si>
    <t>KI Adjustable-Height Table</t>
  </si>
  <si>
    <t xml:space="preserve"> $343.92 </t>
  </si>
  <si>
    <t>OFF-PA-10000100</t>
  </si>
  <si>
    <t>Xerox 1945</t>
  </si>
  <si>
    <t>US-2016-148803</t>
  </si>
  <si>
    <t>Homestead</t>
  </si>
  <si>
    <t>OFF-ST-10001476</t>
  </si>
  <si>
    <t>Steel Personal Filing/Posting Tote</t>
  </si>
  <si>
    <t xml:space="preserve"> $85.22 </t>
  </si>
  <si>
    <t>CA-2016-152170</t>
  </si>
  <si>
    <t>FH-14275</t>
  </si>
  <si>
    <t>La Porte</t>
  </si>
  <si>
    <t>OFF-EN-10002831</t>
  </si>
  <si>
    <t>Tyvek  Top-Opening Peel &amp; Seel  Envelopes, Gray</t>
  </si>
  <si>
    <t xml:space="preserve"> $287.52 </t>
  </si>
  <si>
    <t>OFF-PA-10001763</t>
  </si>
  <si>
    <t>Xerox 1896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</si>
  <si>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</si>
  <si>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</si>
  <si>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</si>
  <si>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</si>
  <si>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</si>
  <si>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</si>
  <si>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Lansing</t>
  </si>
  <si>
    <t>OFF-AP-10003849</t>
  </si>
  <si>
    <t>Hoover Shoulder Vac Commercial Portable Vacuum</t>
  </si>
  <si>
    <t xml:space="preserve"> $644.08 </t>
  </si>
  <si>
    <t>OFF-FA-10000735</t>
  </si>
  <si>
    <t>OFF-BI-10003350</t>
  </si>
  <si>
    <t>Acco Expandable Hanging Binders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</si>
  <si>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</si>
  <si>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</si>
  <si>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</si>
  <si>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</si>
  <si>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</si>
  <si>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</si>
  <si>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 xml:space="preserve"> $8.35 </t>
  </si>
  <si>
    <t>CA-2017-160395</t>
  </si>
  <si>
    <t>Reno</t>
  </si>
  <si>
    <t>OFF-AR-10003759</t>
  </si>
  <si>
    <t>Crayola Anti Dust Chalk, 12/Pack</t>
  </si>
  <si>
    <t xml:space="preserve"> $3.64 </t>
  </si>
  <si>
    <t>CA-2014-136567</t>
  </si>
  <si>
    <t>Harrisonburg</t>
  </si>
  <si>
    <t>OFF-ST-10004337</t>
  </si>
  <si>
    <t>SAFCO Commercial Wire Shelving, 72h</t>
  </si>
  <si>
    <t xml:space="preserve"> $122.48 </t>
  </si>
  <si>
    <t>FUR-TA-10001932</t>
  </si>
  <si>
    <t>Chromcraft 48" x 96" Racetrack Double Pedestal Table</t>
  </si>
  <si>
    <t xml:space="preserve"> $62.31 </t>
  </si>
  <si>
    <t>CA-2016-149314</t>
  </si>
  <si>
    <t>FUR-CH-10002126</t>
  </si>
  <si>
    <t>Hon Deluxe Fabric Upholstered Stacking Chairs</t>
  </si>
  <si>
    <t xml:space="preserve"> $195.18 </t>
  </si>
  <si>
    <t>AA-10315</t>
  </si>
  <si>
    <t>CA-2014-126522</t>
  </si>
  <si>
    <t>LT-16765</t>
  </si>
  <si>
    <t>Escondido</t>
  </si>
  <si>
    <t xml:space="preserve"> $53.94 </t>
  </si>
  <si>
    <t>CA-2014-127964</t>
  </si>
  <si>
    <t>AP-10720</t>
  </si>
  <si>
    <t>TEC-PH-10004700</t>
  </si>
  <si>
    <t>PowerGen Dual USB Car Charger</t>
  </si>
  <si>
    <t>OFF-BI-10003429</t>
  </si>
  <si>
    <t>Cardinal HOLDit! Binder Insert Strips,Extra Strips</t>
  </si>
  <si>
    <t>CA-2017-145226</t>
  </si>
  <si>
    <t>FUR-FU-10004952</t>
  </si>
  <si>
    <t>C-Line Cubicle Keepers Polyproplyene Holder w/Velcro Back, 8-1/2x11, 25/Bx</t>
  </si>
  <si>
    <t xml:space="preserve"> $109.48 </t>
  </si>
  <si>
    <t xml:space="preserve"> $272.94 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</si>
  <si>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</si>
  <si>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</si>
  <si>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</si>
  <si>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</si>
  <si>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</si>
  <si>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</si>
  <si>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</si>
  <si>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</si>
  <si>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 xml:space="preserve"> $22.38 </t>
  </si>
  <si>
    <t>CA-2014-158064</t>
  </si>
  <si>
    <t>OFF-BI-10002976</t>
  </si>
  <si>
    <t>ACCOHIDE Binder by Acco</t>
  </si>
  <si>
    <t xml:space="preserve"> $16.52 </t>
  </si>
  <si>
    <t>US-2015-104430</t>
  </si>
  <si>
    <t>CA-2015-132080</t>
  </si>
  <si>
    <t>OFF-BI-10003694</t>
  </si>
  <si>
    <t>Avery 3 1/2" Diskette Storage Pages, 10/Pack</t>
  </si>
  <si>
    <t xml:space="preserve"> $50.11 </t>
  </si>
  <si>
    <t>CA-2016-161207</t>
  </si>
  <si>
    <t xml:space="preserve"> $27.93 </t>
  </si>
  <si>
    <t xml:space="preserve"> $8.10 </t>
  </si>
  <si>
    <t>CA-2014-120243</t>
  </si>
  <si>
    <t>AT-10435</t>
  </si>
  <si>
    <t>OFF-LA-10004425</t>
  </si>
  <si>
    <t>Staple-on labels</t>
  </si>
  <si>
    <t xml:space="preserve"> $11.56 </t>
  </si>
  <si>
    <t>CA-2016-113621</t>
  </si>
  <si>
    <t>Rockville</t>
  </si>
  <si>
    <t>FUR-CH-10001270</t>
  </si>
  <si>
    <t>Harbour Creations Steel Folding Chair</t>
  </si>
  <si>
    <t xml:space="preserve"> $172.50 </t>
  </si>
  <si>
    <t>CA-2016-168081</t>
  </si>
  <si>
    <t>CA-12055</t>
  </si>
  <si>
    <t>CA-2014-128146</t>
  </si>
  <si>
    <t>TEC-PH-10004539</t>
  </si>
  <si>
    <t>Wireless Extenders zBoost YX545 SOHO Signal Booster</t>
  </si>
  <si>
    <t xml:space="preserve"> $1,322.93 </t>
  </si>
  <si>
    <t>OFF-AR-10001919</t>
  </si>
  <si>
    <t>OIC #2 Pencils, Medium Soft</t>
  </si>
  <si>
    <t xml:space="preserve"> $3.76 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</si>
  <si>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</si>
  <si>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</si>
  <si>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</si>
  <si>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</si>
  <si>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</si>
  <si>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OFF-BI-10004656</t>
  </si>
  <si>
    <t>Peel &amp; Stick Add-On Corner Pockets</t>
  </si>
  <si>
    <t xml:space="preserve"> $12.10 </t>
  </si>
  <si>
    <t>OFF-ST-10002344</t>
  </si>
  <si>
    <t>Carina 42"Hx23 3/4"W Media Storage Unit</t>
  </si>
  <si>
    <t>BT-11530</t>
  </si>
  <si>
    <t>TEC-PH-10004447</t>
  </si>
  <si>
    <t>Toshiba IPT2010-SD IP Telephone</t>
  </si>
  <si>
    <t>FUR-CH-10003973</t>
  </si>
  <si>
    <t>GuestStacker Chair with Chrome Finish Legs</t>
  </si>
  <si>
    <t xml:space="preserve"> $892.22 </t>
  </si>
  <si>
    <t xml:space="preserve"> $23.12 </t>
  </si>
  <si>
    <t>US-2015-130519</t>
  </si>
  <si>
    <t>Coral Springs</t>
  </si>
  <si>
    <t>FUR-FU-10002268</t>
  </si>
  <si>
    <t>Ultra Door Push Plate</t>
  </si>
  <si>
    <t xml:space="preserve"> $24.67 </t>
  </si>
  <si>
    <t>CA-2016-130946</t>
  </si>
  <si>
    <t>TEC-AC-10001990</t>
  </si>
  <si>
    <t>Kensington Orbit Wireless Mobile Trackball for PC and Mac</t>
  </si>
  <si>
    <t xml:space="preserve"> $431.93 </t>
  </si>
  <si>
    <t>FUR-CH-10004540</t>
  </si>
  <si>
    <t>Global Chrome Stack Chair</t>
  </si>
  <si>
    <t xml:space="preserve"> $10.68 </t>
  </si>
  <si>
    <t xml:space="preserve"> $338.04 </t>
  </si>
  <si>
    <t>CA-2017-133235</t>
  </si>
  <si>
    <t>LH-16750</t>
  </si>
  <si>
    <t xml:space="preserve"> $271.96 </t>
  </si>
  <si>
    <t>CA-2016-137050</t>
  </si>
  <si>
    <t>SW-20755</t>
  </si>
  <si>
    <t xml:space="preserve"> $11.21 </t>
  </si>
  <si>
    <t>OFF-AR-10004999</t>
  </si>
  <si>
    <t>Newell 315</t>
  </si>
  <si>
    <t xml:space="preserve"> $41.86 </t>
  </si>
  <si>
    <t>OFF-BI-10001031</t>
  </si>
  <si>
    <t>Pressboard Data Binders by Wilson Jones</t>
  </si>
  <si>
    <t xml:space="preserve"> $8.54 </t>
  </si>
  <si>
    <t>SP-20620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</si>
  <si>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</si>
  <si>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</si>
  <si>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</si>
  <si>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</si>
  <si>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</si>
  <si>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</si>
  <si>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BF-11170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</si>
  <si>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</si>
  <si>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</si>
  <si>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</si>
  <si>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</si>
  <si>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</si>
  <si>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 xml:space="preserve"> $182.94 </t>
  </si>
  <si>
    <t>OFF-ST-10000676</t>
  </si>
  <si>
    <t>Fellowes Econo/Stor Drawers</t>
  </si>
  <si>
    <t xml:space="preserve"> $2.97 </t>
  </si>
  <si>
    <t>KT-16480</t>
  </si>
  <si>
    <t>Buffalo</t>
  </si>
  <si>
    <t>OFF-EN-10003055</t>
  </si>
  <si>
    <t>Blue String-Tie &amp; Button Interoffice Envelopes, 10 x 13</t>
  </si>
  <si>
    <t>CA-2016-153682</t>
  </si>
  <si>
    <t>BG-11695</t>
  </si>
  <si>
    <t>TEC-CO-10001046</t>
  </si>
  <si>
    <t>Canon Imageclass D680 Copier / Fax</t>
  </si>
  <si>
    <t xml:space="preserve"> $839.99 </t>
  </si>
  <si>
    <t>CA-2016-144344</t>
  </si>
  <si>
    <t>Boynton Beach</t>
  </si>
  <si>
    <t>FUR-FU-10000076</t>
  </si>
  <si>
    <t>24-Hour Round Wall Clock</t>
  </si>
  <si>
    <t xml:space="preserve"> $47.95 </t>
  </si>
  <si>
    <t>FUR-FU-10003268</t>
  </si>
  <si>
    <t>Eldon Radial Chair Mat for Low to Medium Pile Carpets</t>
  </si>
  <si>
    <t>CA-2014-127012</t>
  </si>
  <si>
    <t>GM-14680</t>
  </si>
  <si>
    <t>FUR-FU-10003691</t>
  </si>
  <si>
    <t>Eldon Image Series Desk Accessories, Ebony</t>
  </si>
  <si>
    <t xml:space="preserve"> $12.35 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</si>
  <si>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</si>
  <si>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</si>
  <si>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</si>
  <si>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</si>
  <si>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</si>
  <si>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</si>
  <si>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</si>
  <si>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</si>
  <si>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 xml:space="preserve"> $398.35 </t>
  </si>
  <si>
    <t>CA-2017-133641</t>
  </si>
  <si>
    <t>EJ-14155</t>
  </si>
  <si>
    <t>Gulfport</t>
  </si>
  <si>
    <t>OFF-EN-10004955</t>
  </si>
  <si>
    <t>Fashion Color Clasp Envelopes</t>
  </si>
  <si>
    <t xml:space="preserve"> $48.69 </t>
  </si>
  <si>
    <t>CA-2014-168494</t>
  </si>
  <si>
    <t>NP-18700</t>
  </si>
  <si>
    <t>Fresno</t>
  </si>
  <si>
    <t>FUR-TA-10004619</t>
  </si>
  <si>
    <t>Hon Non-Folding Utility Tables</t>
  </si>
  <si>
    <t xml:space="preserve"> $764.69 </t>
  </si>
  <si>
    <t>FUR-BO-10004467</t>
  </si>
  <si>
    <t>Bestar Classic Bookcase</t>
  </si>
  <si>
    <t>CA-2017-115602</t>
  </si>
  <si>
    <t>OFF-AR-10002280</t>
  </si>
  <si>
    <t xml:space="preserve"> $38.82 </t>
  </si>
  <si>
    <t xml:space="preserve"> $17.47 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</si>
  <si>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</si>
  <si>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</si>
  <si>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</si>
  <si>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</si>
  <si>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</si>
  <si>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</si>
  <si>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</si>
  <si>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 xml:space="preserve"> $1,099.96 </t>
  </si>
  <si>
    <t>CA-2017-144638</t>
  </si>
  <si>
    <t>MH-18115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</si>
  <si>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</si>
  <si>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</si>
  <si>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</si>
  <si>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</si>
  <si>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</si>
  <si>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 xml:space="preserve"> $27.88 </t>
  </si>
  <si>
    <t>OFF-ST-10003716</t>
  </si>
  <si>
    <t>Tennsco Double-Tier Lockers</t>
  </si>
  <si>
    <t>CA-2017-117079</t>
  </si>
  <si>
    <t>JR-15700</t>
  </si>
  <si>
    <t>TEC-PH-10004586</t>
  </si>
  <si>
    <t>Wilson SignalBoost 841262 DB PRO Amplifier Kit</t>
  </si>
  <si>
    <t xml:space="preserve"> $863.88 </t>
  </si>
  <si>
    <t>US-2016-144393</t>
  </si>
  <si>
    <t>SM-20950</t>
  </si>
  <si>
    <t>Greenville</t>
  </si>
  <si>
    <t>OFF-BI-10004236</t>
  </si>
  <si>
    <t>XtraLife ClearVue Slant-D Ring Binder, White, 3"</t>
  </si>
  <si>
    <t xml:space="preserve"> $17.62 </t>
  </si>
  <si>
    <t>CC-12220</t>
  </si>
  <si>
    <t>CA-2017-110380</t>
  </si>
  <si>
    <t>PF-19225</t>
  </si>
  <si>
    <t>OFF-AR-10000422</t>
  </si>
  <si>
    <t>Pencil and Crayon Sharpener</t>
  </si>
  <si>
    <t>CA-2017-100426</t>
  </si>
  <si>
    <t>DC-12850</t>
  </si>
  <si>
    <t>OFF-PA-10002870</t>
  </si>
  <si>
    <t>Ampad Phone Message Book, Recycled, 400 Message Capacity, 5 ¾” x 11”</t>
  </si>
  <si>
    <t xml:space="preserve"> $12.48 </t>
  </si>
  <si>
    <t>US-2016-103646</t>
  </si>
  <si>
    <t>OFF-ST-10000563</t>
  </si>
  <si>
    <t>Fellowes Bankers Box Stor/Drawer Steel Plus</t>
  </si>
  <si>
    <t xml:space="preserve"> $102.34 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</si>
  <si>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</si>
  <si>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</si>
  <si>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</si>
  <si>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</si>
  <si>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</si>
  <si>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</si>
  <si>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</si>
  <si>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</si>
  <si>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</si>
  <si>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OFF-AR-10004022</t>
  </si>
  <si>
    <t>Panasonic KP-380BK Classic Electric Pencil Sharpener</t>
  </si>
  <si>
    <t xml:space="preserve"> $86.35 </t>
  </si>
  <si>
    <t>CA-2014-163293</t>
  </si>
  <si>
    <t>Macon</t>
  </si>
  <si>
    <t>TEC-AC-10004209</t>
  </si>
  <si>
    <t>Memorex Froggy Flash Drive 4 GB</t>
  </si>
  <si>
    <t xml:space="preserve"> $32.97 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</si>
  <si>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</si>
  <si>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</si>
  <si>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</si>
  <si>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</si>
  <si>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</si>
  <si>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</si>
  <si>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 xml:space="preserve"> $278.40 </t>
  </si>
  <si>
    <t>CA-2017-122154</t>
  </si>
  <si>
    <t>OFF-LA-10000121</t>
  </si>
  <si>
    <t>Avery 48</t>
  </si>
  <si>
    <t xml:space="preserve"> $15.12 </t>
  </si>
  <si>
    <t>OFF-BI-10002026</t>
  </si>
  <si>
    <t>Avery Arch Ring Binders</t>
  </si>
  <si>
    <t>OFF-PA-10000994</t>
  </si>
  <si>
    <t>Xerox 1915</t>
  </si>
  <si>
    <t xml:space="preserve"> $251.64 </t>
  </si>
  <si>
    <t>US-2015-149692</t>
  </si>
  <si>
    <t>OFF-BI-10002813</t>
  </si>
  <si>
    <t>Avery Reinforcements for Hole-Punch Pages</t>
  </si>
  <si>
    <t xml:space="preserve"> $2.77 </t>
  </si>
  <si>
    <t>CA-2016-119445</t>
  </si>
  <si>
    <t>GM-14500</t>
  </si>
  <si>
    <t>Providence</t>
  </si>
  <si>
    <t>CA-2015-124268</t>
  </si>
  <si>
    <t>OFF-AR-10004817</t>
  </si>
  <si>
    <t>Colorific Watercolor Pencils</t>
  </si>
  <si>
    <t>CA-2016-154711</t>
  </si>
  <si>
    <t>TB-21355</t>
  </si>
  <si>
    <t xml:space="preserve"> $39.88 </t>
  </si>
  <si>
    <t>OFF-AR-10001860</t>
  </si>
  <si>
    <t>BIC Liqua Brite Liner</t>
  </si>
  <si>
    <t>CA-2016-163384</t>
  </si>
  <si>
    <t>OFF-BI-10004970</t>
  </si>
  <si>
    <t>ACCOHIDE 3-Ring Binder, Blue, 1"</t>
  </si>
  <si>
    <t xml:space="preserve"> $13.22 </t>
  </si>
  <si>
    <t xml:space="preserve"> $4.46 </t>
  </si>
  <si>
    <t>CA-2015-101707</t>
  </si>
  <si>
    <t xml:space="preserve"> $32.94 </t>
  </si>
  <si>
    <t xml:space="preserve"> $9.22 </t>
  </si>
  <si>
    <t xml:space="preserve"> $114.20 </t>
  </si>
  <si>
    <t>CA-2015-138898</t>
  </si>
  <si>
    <t>JH-16180</t>
  </si>
  <si>
    <t>Pueblo</t>
  </si>
  <si>
    <t xml:space="preserve"> $845.73 </t>
  </si>
  <si>
    <t>EB-13975</t>
  </si>
  <si>
    <t xml:space="preserve"> $13.90 </t>
  </si>
  <si>
    <t>QJ-19255</t>
  </si>
  <si>
    <t xml:space="preserve"> $2.30 </t>
  </si>
  <si>
    <t>CA-2015-121391</t>
  </si>
  <si>
    <t xml:space="preserve"> $26.96 </t>
  </si>
  <si>
    <t>CA-2016-137043</t>
  </si>
  <si>
    <t xml:space="preserve"> $572.76 </t>
  </si>
  <si>
    <t>CA-2015-115847</t>
  </si>
  <si>
    <t>TC-21535</t>
  </si>
  <si>
    <t>FUR-BO-10003433</t>
  </si>
  <si>
    <t>Sauder Cornerstone Collection Library</t>
  </si>
  <si>
    <t xml:space="preserve"> $61.96 </t>
  </si>
  <si>
    <t>US-2017-126179</t>
  </si>
  <si>
    <t>CS-12460</t>
  </si>
  <si>
    <t>FUR-FU-10002554</t>
  </si>
  <si>
    <t>Westinghouse Floor Lamp with Metal Mesh Shade, Black</t>
  </si>
  <si>
    <t xml:space="preserve"> $23.99 </t>
  </si>
  <si>
    <t xml:space="preserve"> $287.97 </t>
  </si>
  <si>
    <t>CA-2016-101966</t>
  </si>
  <si>
    <t>TEC-PH-10003437</t>
  </si>
  <si>
    <t>Blue Parrot B250XT Professional Grade Wireless Bluetooth Headset with</t>
  </si>
  <si>
    <t xml:space="preserve"> $419.94 </t>
  </si>
  <si>
    <t>CA-2016-141397</t>
  </si>
  <si>
    <t xml:space="preserve"> $46.76 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</si>
  <si>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</si>
  <si>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</si>
  <si>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</si>
  <si>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</si>
  <si>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</si>
  <si>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</si>
  <si>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</si>
  <si>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</si>
  <si>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</si>
  <si>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 xml:space="preserve"> $122.12 </t>
  </si>
  <si>
    <t>CA-2016-145919</t>
  </si>
  <si>
    <t>HG-14965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</si>
  <si>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</si>
  <si>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</si>
  <si>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</si>
  <si>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</si>
  <si>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</si>
  <si>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</si>
  <si>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</si>
  <si>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 xml:space="preserve"> $14.20 </t>
  </si>
  <si>
    <t xml:space="preserve"> $3.37 </t>
  </si>
  <si>
    <t>Deltona</t>
  </si>
  <si>
    <t>MC-17575</t>
  </si>
  <si>
    <t>CA-2017-121804</t>
  </si>
  <si>
    <t>LP-17095</t>
  </si>
  <si>
    <t>Murray</t>
  </si>
  <si>
    <t>OFF-AP-10004859</t>
  </si>
  <si>
    <t>Acco 6 Outlet Guardian Premium Surge Suppressor</t>
  </si>
  <si>
    <t xml:space="preserve"> $72.80 </t>
  </si>
  <si>
    <t>CA-2017-162635</t>
  </si>
  <si>
    <t>EB-14170</t>
  </si>
  <si>
    <t>OFF-PA-10002659</t>
  </si>
  <si>
    <t>Avoid Verbal Orders Carbonless Minifold Book</t>
  </si>
  <si>
    <t>US-2014-117058</t>
  </si>
  <si>
    <t>OFF-BI-10004139</t>
  </si>
  <si>
    <t>Fellowes Presentation Covers for Comb Binding Machines</t>
  </si>
  <si>
    <t>CA-2015-120439</t>
  </si>
  <si>
    <t xml:space="preserve"> $51.07 </t>
  </si>
  <si>
    <t>CP-12085</t>
  </si>
  <si>
    <t xml:space="preserve"> $11.34 </t>
  </si>
  <si>
    <t>CA-2017-106033</t>
  </si>
  <si>
    <t>FG-14260</t>
  </si>
  <si>
    <t>OFF-AR-10002818</t>
  </si>
  <si>
    <t>Panasonic KP-310 Heavy-Duty Electric Pencil Sharpener</t>
  </si>
  <si>
    <t xml:space="preserve"> $87.92 </t>
  </si>
  <si>
    <t>LD-17005</t>
  </si>
  <si>
    <t>CA-2017-127705</t>
  </si>
  <si>
    <t>AB-10255</t>
  </si>
  <si>
    <t>MN-17935</t>
  </si>
  <si>
    <t>OFF-AP-10001303</t>
  </si>
  <si>
    <t>Holmes Cool Mist Humidifier for the Whole House with 8-Gallon Output per Day, Extended Life Filter</t>
  </si>
  <si>
    <t>CA-2014-121664</t>
  </si>
  <si>
    <t xml:space="preserve"> $140.74 </t>
  </si>
  <si>
    <t>CA-2016-122133</t>
  </si>
  <si>
    <t>JR-15670</t>
  </si>
  <si>
    <t>Middletown</t>
  </si>
  <si>
    <t>OFF-ST-10002574</t>
  </si>
  <si>
    <t>SAFCO Commercial Wire Shelving, Black</t>
  </si>
  <si>
    <t xml:space="preserve"> $552.56 </t>
  </si>
  <si>
    <t>US-2017-123281</t>
  </si>
  <si>
    <t>JF-15190</t>
  </si>
  <si>
    <t xml:space="preserve"> $25.11 </t>
  </si>
  <si>
    <t>CA-2017-100524</t>
  </si>
  <si>
    <t>CM-12115</t>
  </si>
  <si>
    <t>FUR-FU-10004018</t>
  </si>
  <si>
    <t>Tensor Computer Mounted Lamp</t>
  </si>
  <si>
    <t xml:space="preserve"> $29.78 </t>
  </si>
  <si>
    <t>TEC-PH-10002549</t>
  </si>
  <si>
    <t>Polycom SoundPoint IP 450 VoIP phone</t>
  </si>
  <si>
    <t xml:space="preserve"> $677.58 </t>
  </si>
  <si>
    <t>OFF-PA-10004911</t>
  </si>
  <si>
    <t>Rediform S.O.S. 1-Up Phone Message Bk, 4-1/4x3-1/16 Bk, 1 Form/Pg, 40 Messages/Bk, 3/Pk</t>
  </si>
  <si>
    <t xml:space="preserve"> $36.02 </t>
  </si>
  <si>
    <t>CA-2017-113481</t>
  </si>
  <si>
    <t>AS-10045</t>
  </si>
  <si>
    <t>TEC-MA-10002178</t>
  </si>
  <si>
    <t>Cisco CP-7937G Unified IP Conference Station Phone</t>
  </si>
  <si>
    <t xml:space="preserve"> $695.70 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</si>
  <si>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</si>
  <si>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</si>
  <si>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</si>
  <si>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</si>
  <si>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</si>
  <si>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</si>
  <si>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</si>
  <si>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</si>
  <si>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</si>
  <si>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</si>
  <si>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</si>
  <si>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</si>
  <si>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</si>
  <si>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</si>
  <si>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</si>
  <si>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</si>
  <si>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 xml:space="preserve"> $258.28 </t>
  </si>
  <si>
    <t>CA-2016-162901</t>
  </si>
  <si>
    <t>OFF-ST-10000649</t>
  </si>
  <si>
    <t>Hanging Personal Folder File</t>
  </si>
  <si>
    <t>CA-2017-162978</t>
  </si>
  <si>
    <t xml:space="preserve"> $183.96 </t>
  </si>
  <si>
    <t xml:space="preserve"> $11.28 </t>
  </si>
  <si>
    <t>CA-2016-145247</t>
  </si>
  <si>
    <t>ND-18370</t>
  </si>
  <si>
    <t>OFF-PA-10003641</t>
  </si>
  <si>
    <t>Xerox 1909</t>
  </si>
  <si>
    <t xml:space="preserve"> $79.14 </t>
  </si>
  <si>
    <t xml:space="preserve"> $36.40 </t>
  </si>
  <si>
    <t>US-2014-151925</t>
  </si>
  <si>
    <t>KT-16465</t>
  </si>
  <si>
    <t>FUR-CH-10002961</t>
  </si>
  <si>
    <t>Leather Task Chair, Black</t>
  </si>
  <si>
    <t xml:space="preserve"> $145.57 </t>
  </si>
  <si>
    <t>HM-14860</t>
  </si>
  <si>
    <t>OFF-PA-10004041</t>
  </si>
  <si>
    <t>It's Hot Message Books with Stickers, 2 3/4" x 5"</t>
  </si>
  <si>
    <t>TEC-PH-10001336</t>
  </si>
  <si>
    <t>Digium D40 VoIP phone</t>
  </si>
  <si>
    <t>AB-10600</t>
  </si>
  <si>
    <t>TEC-MA-10003183</t>
  </si>
  <si>
    <t>DYMO CardScan Personal V9 Business Card Scanner</t>
  </si>
  <si>
    <t>TEC-AC-10001314</t>
  </si>
  <si>
    <t>Case Logic 2.4GHz Wireless Keyboard</t>
  </si>
  <si>
    <t xml:space="preserve"> $201.58 </t>
  </si>
  <si>
    <t>SZ-20035</t>
  </si>
  <si>
    <t>CA-2017-136672</t>
  </si>
  <si>
    <t>MG-17890</t>
  </si>
  <si>
    <t>TEC-AC-10004510</t>
  </si>
  <si>
    <t>Logitech Desktop MK120 Mouse and keyboard Combo</t>
  </si>
  <si>
    <t xml:space="preserve"> $49.08 </t>
  </si>
  <si>
    <t>US-2014-157021</t>
  </si>
  <si>
    <t xml:space="preserve"> $17.09 </t>
  </si>
  <si>
    <t xml:space="preserve"> $5.55 </t>
  </si>
  <si>
    <t>CA-2015-120362</t>
  </si>
  <si>
    <t>Provo</t>
  </si>
  <si>
    <t>FUR-TA-10003008</t>
  </si>
  <si>
    <t>Lesro Round Back Collection Coffee Table, End Table</t>
  </si>
  <si>
    <t xml:space="preserve"> $912.75 </t>
  </si>
  <si>
    <t>CA-2014-126361</t>
  </si>
  <si>
    <t>Pleasant Grove</t>
  </si>
  <si>
    <t>OFF-AP-10003590</t>
  </si>
  <si>
    <t>Hoover WindTunnel Plus Canister Vacuum</t>
  </si>
  <si>
    <t xml:space="preserve"> $1,089.75 </t>
  </si>
  <si>
    <t>OFF-PA-10000806</t>
  </si>
  <si>
    <t>Xerox 1934</t>
  </si>
  <si>
    <t xml:space="preserve"> $16.40 </t>
  </si>
  <si>
    <t xml:space="preserve"> $4.26 </t>
  </si>
  <si>
    <t>TEC-PH-10002310</t>
  </si>
  <si>
    <t>OFF-ST-10002289</t>
  </si>
  <si>
    <t>Safco Wire Cube Shelving System, For Use as 4 or 5 14" Cubes, Black</t>
  </si>
  <si>
    <t>JK-16120</t>
  </si>
  <si>
    <t>US-2016-108504</t>
  </si>
  <si>
    <t>PP-18955</t>
  </si>
  <si>
    <t>Smyrna</t>
  </si>
  <si>
    <t xml:space="preserve"> $80.98 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</si>
  <si>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</si>
  <si>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</si>
  <si>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</si>
  <si>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</si>
  <si>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</si>
  <si>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</si>
  <si>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 xml:space="preserve"> $122.97 </t>
  </si>
  <si>
    <t>CA-2017-124828</t>
  </si>
  <si>
    <t>YS-21880</t>
  </si>
  <si>
    <t xml:space="preserve"> $9.55 </t>
  </si>
  <si>
    <t>US-2017-117247</t>
  </si>
  <si>
    <t>FUR-TA-10002958</t>
  </si>
  <si>
    <t>Bevis Oval Conference Table, Walnut</t>
  </si>
  <si>
    <t xml:space="preserve"> $652.45 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</si>
  <si>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</si>
  <si>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</si>
  <si>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</si>
  <si>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</si>
  <si>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</si>
  <si>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</si>
  <si>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</si>
  <si>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</si>
  <si>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</si>
  <si>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US-2016-161396</t>
  </si>
  <si>
    <t>FUR-TA-10002622</t>
  </si>
  <si>
    <t>Bush Andora Conference Table, Maple/Graphite Gray Finish</t>
  </si>
  <si>
    <t xml:space="preserve"> $205.18 </t>
  </si>
  <si>
    <t>OFF-PA-10000418</t>
  </si>
  <si>
    <t>Xerox 189</t>
  </si>
  <si>
    <t xml:space="preserve"> $419.40 </t>
  </si>
  <si>
    <t>FUR-TA-10001039</t>
  </si>
  <si>
    <t>CA-2016-130407</t>
  </si>
  <si>
    <t>OFF-AR-10002240</t>
  </si>
  <si>
    <t>Panasonic KP-150 Electric Pencil Sharpener</t>
  </si>
  <si>
    <t xml:space="preserve"> $75.48 </t>
  </si>
  <si>
    <t>AB-10105</t>
  </si>
  <si>
    <t>CA-2014-146640</t>
  </si>
  <si>
    <t>HA-14905</t>
  </si>
  <si>
    <t>OFF-BI-10002867</t>
  </si>
  <si>
    <t>GBC Recycled Regency Composition Covers</t>
  </si>
  <si>
    <t xml:space="preserve"> $334.77 </t>
  </si>
  <si>
    <t>CA-2017-115994</t>
  </si>
  <si>
    <t>BT-11305</t>
  </si>
  <si>
    <t xml:space="preserve"> $26.40 </t>
  </si>
  <si>
    <t>CA-2015-126697</t>
  </si>
  <si>
    <t>SV-20815</t>
  </si>
  <si>
    <t>TEC-PH-10002922</t>
  </si>
  <si>
    <t>ShoreTel ShorePhone IP 230 VoIP phone</t>
  </si>
  <si>
    <t xml:space="preserve"> $946.34 </t>
  </si>
  <si>
    <t xml:space="preserve"> $32.13 </t>
  </si>
  <si>
    <t xml:space="preserve"> $4.93 </t>
  </si>
  <si>
    <t>CA-2015-124800</t>
  </si>
  <si>
    <t>RW-19540</t>
  </si>
  <si>
    <t>OFF-PA-10000501</t>
  </si>
  <si>
    <t>Petty Cash Envelope</t>
  </si>
  <si>
    <t xml:space="preserve"> $86.27 </t>
  </si>
  <si>
    <t>OFF-AP-10004980</t>
  </si>
  <si>
    <t>3M Replacement Filter for Office Air Cleaner for 20' x 33' Room</t>
  </si>
  <si>
    <t xml:space="preserve"> $119.90 </t>
  </si>
  <si>
    <t>TEC-PH-10001750</t>
  </si>
  <si>
    <t>Samsung Rugby III</t>
  </si>
  <si>
    <t xml:space="preserve"> $263.96 </t>
  </si>
  <si>
    <t>US-2015-164448</t>
  </si>
  <si>
    <t>DK-12835</t>
  </si>
  <si>
    <t xml:space="preserve"> $9.73 </t>
  </si>
  <si>
    <t>OFF-BI-10003708</t>
  </si>
  <si>
    <t>Acco Four Pocket Poly Ring Binder with Label Holder, Smoke, 1"</t>
  </si>
  <si>
    <t>CA-2014-120768</t>
  </si>
  <si>
    <t>OFF-BI-10001191</t>
  </si>
  <si>
    <t>Canvas Sectional Post Binders</t>
  </si>
  <si>
    <t xml:space="preserve"> $152.76 </t>
  </si>
  <si>
    <t>US-2016-153129</t>
  </si>
  <si>
    <t>OFF-PA-10003673</t>
  </si>
  <si>
    <t>Strathmore Photo Mount Cards</t>
  </si>
  <si>
    <t xml:space="preserve"> $33.90 </t>
  </si>
  <si>
    <t>CA-2017-106852</t>
  </si>
  <si>
    <t>ST-20530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</si>
  <si>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</si>
  <si>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</si>
  <si>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</si>
  <si>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</si>
  <si>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</si>
  <si>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</si>
  <si>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</si>
  <si>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</si>
  <si>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 xml:space="preserve"> $29.70 </t>
  </si>
  <si>
    <t>CA-2017-128160</t>
  </si>
  <si>
    <t>MM-17920</t>
  </si>
  <si>
    <t xml:space="preserve"> $36.67 </t>
  </si>
  <si>
    <t>CA-2017-117695</t>
  </si>
  <si>
    <t>PW-19030</t>
  </si>
  <si>
    <t xml:space="preserve"> $13.76 </t>
  </si>
  <si>
    <t>CA-2017-102337</t>
  </si>
  <si>
    <t xml:space="preserve"> $164.74 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</si>
  <si>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</si>
  <si>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</si>
  <si>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</si>
  <si>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</si>
  <si>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</si>
  <si>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</si>
  <si>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</si>
  <si>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</si>
  <si>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</si>
  <si>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</si>
  <si>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 xml:space="preserve"> $88.75 </t>
  </si>
  <si>
    <t xml:space="preserve"> $11.09 </t>
  </si>
  <si>
    <t>US-2015-160150</t>
  </si>
  <si>
    <t>TS-21085</t>
  </si>
  <si>
    <t>OFF-BI-10004352</t>
  </si>
  <si>
    <t>Wilson Jones DublLock D-Ring Binders</t>
  </si>
  <si>
    <t xml:space="preserve"> $2.03 </t>
  </si>
  <si>
    <t>CA-2016-133711</t>
  </si>
  <si>
    <t>MC-17425</t>
  </si>
  <si>
    <t>Mobile</t>
  </si>
  <si>
    <t>OFF-BI-10000666</t>
  </si>
  <si>
    <t>Surelock Post Binders</t>
  </si>
  <si>
    <t xml:space="preserve"> $91.68 </t>
  </si>
  <si>
    <t>CA-2017-148474</t>
  </si>
  <si>
    <t>ME-17320</t>
  </si>
  <si>
    <t>OFF-BI-10000977</t>
  </si>
  <si>
    <t>Ibico Plastic Spiral Binding Combs</t>
  </si>
  <si>
    <t xml:space="preserve"> $91.20 </t>
  </si>
  <si>
    <t>FUR-TA-10002530</t>
  </si>
  <si>
    <t>Iceberg OfficeWorks 42" Round Tables</t>
  </si>
  <si>
    <t>NH-18610</t>
  </si>
  <si>
    <t>CA-2014-155271</t>
  </si>
  <si>
    <t>FUR-FU-10001473</t>
  </si>
  <si>
    <t>DAX Wood Document Frame</t>
  </si>
  <si>
    <t xml:space="preserve"> $27.46 </t>
  </si>
  <si>
    <t>CA-2015-119907</t>
  </si>
  <si>
    <t>OFF-BI-10001765</t>
  </si>
  <si>
    <t>Wilson Jones Heavy-Duty Casebound Ring Binders with Metal Hinges</t>
  </si>
  <si>
    <t xml:space="preserve"> $55.42 </t>
  </si>
  <si>
    <t>Vineland</t>
  </si>
  <si>
    <t>CA-2016-152289</t>
  </si>
  <si>
    <t>KD-16495</t>
  </si>
  <si>
    <t>Glendale</t>
  </si>
  <si>
    <t>CA-2017-139199</t>
  </si>
  <si>
    <t>FUR-CH-10000847</t>
  </si>
  <si>
    <t>Global Executive Mid-Back Manager's Chair</t>
  </si>
  <si>
    <t xml:space="preserve"> $872.94 </t>
  </si>
  <si>
    <t>US-2015-161466</t>
  </si>
  <si>
    <t>OFF-AR-10000634</t>
  </si>
  <si>
    <t>Newell 320</t>
  </si>
  <si>
    <t xml:space="preserve"> $6.85 </t>
  </si>
  <si>
    <t>KN-16390</t>
  </si>
  <si>
    <t>US-2015-105676</t>
  </si>
  <si>
    <t>FUR-FU-10004270</t>
  </si>
  <si>
    <t>Eldon Image Series Desk Accessories, Burgundy</t>
  </si>
  <si>
    <t xml:space="preserve"> $6.69 </t>
  </si>
  <si>
    <t>CA-2016-113138</t>
  </si>
  <si>
    <t>NP-18685</t>
  </si>
  <si>
    <t>Niagara Falls</t>
  </si>
  <si>
    <t>OFF-AR-10003770</t>
  </si>
  <si>
    <t>Newell 340</t>
  </si>
  <si>
    <t xml:space="preserve"> $17.28 </t>
  </si>
  <si>
    <t>US-2017-104955</t>
  </si>
  <si>
    <t>OFF-LA-10003121</t>
  </si>
  <si>
    <t>Avery 506</t>
  </si>
  <si>
    <t xml:space="preserve"> $28.91 </t>
  </si>
  <si>
    <t>CS-12505</t>
  </si>
  <si>
    <t>Thomasville</t>
  </si>
  <si>
    <t>US-2016-108455</t>
  </si>
  <si>
    <t>OFF-PA-10002262</t>
  </si>
  <si>
    <t>Xerox 192</t>
  </si>
  <si>
    <t>OFF-PA-10002464</t>
  </si>
  <si>
    <t>HP Office Recycled Paper (20Lb. and 87 Bright)</t>
  </si>
  <si>
    <t xml:space="preserve"> $19.83 </t>
  </si>
  <si>
    <t>OFF-ST-10002214</t>
  </si>
  <si>
    <t>X-Rack File for Hanging Folders</t>
  </si>
  <si>
    <t>OFF-PA-10000130</t>
  </si>
  <si>
    <t>Xerox 199</t>
  </si>
  <si>
    <t>US-2016-108098</t>
  </si>
  <si>
    <t>TEC-AC-10000865</t>
  </si>
  <si>
    <t>WD My Passport Ultra 500GB Portable External Hard Drive</t>
  </si>
  <si>
    <t xml:space="preserve"> $177.00 </t>
  </si>
  <si>
    <t>CA-2014-119032</t>
  </si>
  <si>
    <t>MS-17770</t>
  </si>
  <si>
    <t>OFF-FA-10003021</t>
  </si>
  <si>
    <t>CA-2015-140410</t>
  </si>
  <si>
    <t>CM-12655</t>
  </si>
  <si>
    <t>TEC-PH-10003580</t>
  </si>
  <si>
    <t>Cisco IP Phone 7961G-GE VoIP phone</t>
  </si>
  <si>
    <t xml:space="preserve"> $1,212.85 </t>
  </si>
  <si>
    <t>TEC-AC-10001109</t>
  </si>
  <si>
    <t>Logitech Trackman Marble Mouse</t>
  </si>
  <si>
    <t>CA-2014-136280</t>
  </si>
  <si>
    <t>Co-12640</t>
  </si>
  <si>
    <t xml:space="preserve"> $5.04 </t>
  </si>
  <si>
    <t>CA-2017-166436</t>
  </si>
  <si>
    <t>TS-21370</t>
  </si>
  <si>
    <t>OFF-PA-10001838</t>
  </si>
  <si>
    <t>Adams Telephone Message Book W/Dividers/Space For Phone Numbers, 5 1/4"X8 1/2", 300/Messages</t>
  </si>
  <si>
    <t>CA-2017-139661</t>
  </si>
  <si>
    <t>JW-15220</t>
  </si>
  <si>
    <t xml:space="preserve"> $9.64 </t>
  </si>
  <si>
    <t>JD-15790</t>
  </si>
  <si>
    <t xml:space="preserve"> $10.19 </t>
  </si>
  <si>
    <t>OFF-ST-10004950</t>
  </si>
  <si>
    <t xml:space="preserve"> $16.78 </t>
  </si>
  <si>
    <t xml:space="preserve"> $13.12 </t>
  </si>
  <si>
    <t>CA-2016-141586</t>
  </si>
  <si>
    <t xml:space="preserve"> $18.16 </t>
  </si>
  <si>
    <t xml:space="preserve"> $6.58 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</si>
  <si>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</si>
  <si>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</si>
  <si>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</si>
  <si>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</si>
  <si>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</si>
  <si>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</si>
  <si>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 xml:space="preserve"> $33.52 </t>
  </si>
  <si>
    <t>CA-2015-153388</t>
  </si>
  <si>
    <t>PC-19000</t>
  </si>
  <si>
    <t>FUR-TA-10003715</t>
  </si>
  <si>
    <t>Hon 2111 Invitation Series Corner Table</t>
  </si>
  <si>
    <t>CA-2017-154935</t>
  </si>
  <si>
    <t>AR-10540</t>
  </si>
  <si>
    <t>CA-2016-134208</t>
  </si>
  <si>
    <t>TEC-MA-10004458</t>
  </si>
  <si>
    <t>Lexmark X 9575 Professional All-in-One Color Printer</t>
  </si>
  <si>
    <t xml:space="preserve"> $396.00 </t>
  </si>
  <si>
    <t>CA-2017-108294</t>
  </si>
  <si>
    <t>OFF-BI-10004965</t>
  </si>
  <si>
    <t>Ibico Covers for Plastic or Wire Binding Elements</t>
  </si>
  <si>
    <t>CA-2017-100384</t>
  </si>
  <si>
    <t>Pomona</t>
  </si>
  <si>
    <t xml:space="preserve"> $385.60 </t>
  </si>
  <si>
    <t>CA-2017-112809</t>
  </si>
  <si>
    <t xml:space="preserve"> $200.06 </t>
  </si>
  <si>
    <t>AI-10855</t>
  </si>
  <si>
    <t>CA-2017-148446</t>
  </si>
  <si>
    <t>North Las Vegas</t>
  </si>
  <si>
    <t xml:space="preserve"> $1,669.60 </t>
  </si>
  <si>
    <t>TB-21400</t>
  </si>
  <si>
    <t>CA-2017-109946</t>
  </si>
  <si>
    <t>PL-18925</t>
  </si>
  <si>
    <t>OFF-AR-10001419</t>
  </si>
  <si>
    <t>Newell 325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</si>
  <si>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</si>
  <si>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</si>
  <si>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</si>
  <si>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</si>
  <si>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</si>
  <si>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</si>
  <si>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</si>
  <si>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</si>
  <si>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</si>
  <si>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</si>
  <si>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</si>
  <si>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 xml:space="preserve"> $26.18 </t>
  </si>
  <si>
    <t>CA-2015-103793</t>
  </si>
  <si>
    <t>OFF-PA-10001125</t>
  </si>
  <si>
    <t>Xerox 1988</t>
  </si>
  <si>
    <t xml:space="preserve"> $74.35 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</si>
  <si>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</si>
  <si>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</si>
  <si>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</si>
  <si>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</si>
  <si>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</si>
  <si>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</si>
  <si>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</si>
  <si>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 xml:space="preserve"> $212.88 </t>
  </si>
  <si>
    <t>MP-18175</t>
  </si>
  <si>
    <t xml:space="preserve"> $203.98 </t>
  </si>
  <si>
    <t>CA-2016-112389</t>
  </si>
  <si>
    <t>JM-15655</t>
  </si>
  <si>
    <t>Bridgeton</t>
  </si>
  <si>
    <t>OFF-ST-10000419</t>
  </si>
  <si>
    <t>Rogers Jumbo File, Granite</t>
  </si>
  <si>
    <t xml:space="preserve"> $40.74 </t>
  </si>
  <si>
    <t>OFF-AP-10001626</t>
  </si>
  <si>
    <t>Commercial WindTunnel Clean Air Upright Vacuum, Replacement Belts, Filtration Bags</t>
  </si>
  <si>
    <t xml:space="preserve"> $11.67 </t>
  </si>
  <si>
    <t>CA-2017-121888</t>
  </si>
  <si>
    <t>CL-11890</t>
  </si>
  <si>
    <t>Everett</t>
  </si>
  <si>
    <t xml:space="preserve"> $39.99 </t>
  </si>
  <si>
    <t>CA-2014-166884</t>
  </si>
  <si>
    <t>FUR-FU-10003981</t>
  </si>
  <si>
    <t xml:space="preserve"> $8.32 </t>
  </si>
  <si>
    <t>CA-2014-107181</t>
  </si>
  <si>
    <t>DB-13270</t>
  </si>
  <si>
    <t xml:space="preserve"> $82.90 </t>
  </si>
  <si>
    <t>Watertown</t>
  </si>
  <si>
    <t>CA-2015-111395</t>
  </si>
  <si>
    <t>OFF-ST-10001291</t>
  </si>
  <si>
    <t>Tenex Personal Self-Stacking Standard File Box, Black/Gray</t>
  </si>
  <si>
    <t xml:space="preserve"> $2.37 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</si>
  <si>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</si>
  <si>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</si>
  <si>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</si>
  <si>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</si>
  <si>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</si>
  <si>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 xml:space="preserve"> $111.96 </t>
  </si>
  <si>
    <t>CA-2014-130274</t>
  </si>
  <si>
    <t>Appleton</t>
  </si>
  <si>
    <t>OFF-LA-10002195</t>
  </si>
  <si>
    <t>Avery 481</t>
  </si>
  <si>
    <t>CA-2015-111507</t>
  </si>
  <si>
    <t>Bellevue</t>
  </si>
  <si>
    <t>OFF-AR-10001315</t>
  </si>
  <si>
    <t>Newell 310</t>
  </si>
  <si>
    <t>AB-10150</t>
  </si>
  <si>
    <t xml:space="preserve"> $91.96 </t>
  </si>
  <si>
    <t>CA-2016-109176</t>
  </si>
  <si>
    <t>JW-16075</t>
  </si>
  <si>
    <t>OFF-EN-10003134</t>
  </si>
  <si>
    <t>OFF-AR-10001955</t>
  </si>
  <si>
    <t>Newell 319</t>
  </si>
  <si>
    <t xml:space="preserve"> $79.36 </t>
  </si>
  <si>
    <t>CA-2015-112116</t>
  </si>
  <si>
    <t xml:space="preserve"> $171.96 </t>
  </si>
  <si>
    <t>EB-13750</t>
  </si>
  <si>
    <t xml:space="preserve"> $12.82 </t>
  </si>
  <si>
    <t>CA-2014-105172</t>
  </si>
  <si>
    <t>OFF-LA-10001641</t>
  </si>
  <si>
    <t>Avery 518</t>
  </si>
  <si>
    <t>SG-20470</t>
  </si>
  <si>
    <t>CA-2015-158554</t>
  </si>
  <si>
    <t>CM-12190</t>
  </si>
  <si>
    <t xml:space="preserve"> $11.35 </t>
  </si>
  <si>
    <t>CA-2014-116239</t>
  </si>
  <si>
    <t>OFF-ST-10001370</t>
  </si>
  <si>
    <t>Sensible Storage WireTech Storage Systems</t>
  </si>
  <si>
    <t xml:space="preserve"> $354.90 </t>
  </si>
  <si>
    <t>CA-2015-129112</t>
  </si>
  <si>
    <t>AW-10840</t>
  </si>
  <si>
    <t>Allen</t>
  </si>
  <si>
    <t>TEC-AC-10003038</t>
  </si>
  <si>
    <t>Kingston Digital DataTraveler 16GB USB 2.0</t>
  </si>
  <si>
    <t xml:space="preserve"> $21.48 </t>
  </si>
  <si>
    <t>OFF-BI-10000088</t>
  </si>
  <si>
    <t>GBC Imprintable Covers</t>
  </si>
  <si>
    <t>US-2017-152002</t>
  </si>
  <si>
    <t>CA-2017-165029</t>
  </si>
  <si>
    <t>OFF-AR-10003504</t>
  </si>
  <si>
    <t>Newell 347</t>
  </si>
  <si>
    <t xml:space="preserve"> $12.84 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</si>
  <si>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</si>
  <si>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</si>
  <si>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</si>
  <si>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</si>
  <si>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</si>
  <si>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</si>
  <si>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El Paso</t>
  </si>
  <si>
    <t>TEC-PH-10000169</t>
  </si>
  <si>
    <t>ARKON Windshield Dashboard Air Vent Car Mount Holder</t>
  </si>
  <si>
    <t xml:space="preserve"> $40.68 </t>
  </si>
  <si>
    <t>CA-2016-109057</t>
  </si>
  <si>
    <t>TT-21460</t>
  </si>
  <si>
    <t xml:space="preserve"> $23.95 </t>
  </si>
  <si>
    <t>CA-2016-154403</t>
  </si>
  <si>
    <t>OFF-PA-10001526</t>
  </si>
  <si>
    <t>Xerox 1949</t>
  </si>
  <si>
    <t xml:space="preserve"> $4.98 </t>
  </si>
  <si>
    <t>CA-2016-102456</t>
  </si>
  <si>
    <t>OFF-AP-10004336</t>
  </si>
  <si>
    <t>Conquest 14 Commercial Heavy-Duty Upright Vacuum, Collection System, Accessory Kit</t>
  </si>
  <si>
    <t xml:space="preserve"> $170.88 </t>
  </si>
  <si>
    <t>OFF-PA-10001357</t>
  </si>
  <si>
    <t>Xerox 1886</t>
  </si>
  <si>
    <t>OFF-FA-10000992</t>
  </si>
  <si>
    <t>Acco Clips to Go Binder Clips, 24 Clips in Two Sizes</t>
  </si>
  <si>
    <t>VG-21805</t>
  </si>
  <si>
    <t>US-2016-132423</t>
  </si>
  <si>
    <t>MY-18295</t>
  </si>
  <si>
    <t>Grapevine</t>
  </si>
  <si>
    <t>OFF-AR-10001221</t>
  </si>
  <si>
    <t>Dixon Ticonderoga Erasable Colored Pencil Set, 12-Color</t>
  </si>
  <si>
    <t xml:space="preserve"> $33.49 </t>
  </si>
  <si>
    <t>CA-2015-122826</t>
  </si>
  <si>
    <t>RD-19480</t>
  </si>
  <si>
    <t>TEC-PH-10004830</t>
  </si>
  <si>
    <t>Pyle PRT45 Retro Home Telephone</t>
  </si>
  <si>
    <t xml:space="preserve"> $201.57 </t>
  </si>
  <si>
    <t>CA-2014-117317</t>
  </si>
  <si>
    <t>OFF-PA-10004519</t>
  </si>
  <si>
    <t>Spiral Phone Message Books with Labels by Adams</t>
  </si>
  <si>
    <t xml:space="preserve"> $13.44 </t>
  </si>
  <si>
    <t>CA-2015-118423</t>
  </si>
  <si>
    <t>DP-13390</t>
  </si>
  <si>
    <t>FUR-BO-10000362</t>
  </si>
  <si>
    <t>Sauder Inglewood Library Bookcases</t>
  </si>
  <si>
    <t xml:space="preserve"> $359.06 </t>
  </si>
  <si>
    <t>CA-2017-149181</t>
  </si>
  <si>
    <t xml:space="preserve"> $47.99 </t>
  </si>
  <si>
    <t>CA-2017-158876</t>
  </si>
  <si>
    <t>Carrollton</t>
  </si>
  <si>
    <t>OFF-PA-10000308</t>
  </si>
  <si>
    <t>Xerox 1901</t>
  </si>
  <si>
    <t xml:space="preserve"> $16.90 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</si>
  <si>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</si>
  <si>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</si>
  <si>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</si>
  <si>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</si>
  <si>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</si>
  <si>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</si>
  <si>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</si>
  <si>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</si>
  <si>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</si>
  <si>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</si>
  <si>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</si>
  <si>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 xml:space="preserve"> $155.94 </t>
  </si>
  <si>
    <t>OFF-AR-10000823</t>
  </si>
  <si>
    <t>Newell 307</t>
  </si>
  <si>
    <t xml:space="preserve"> $5.46 </t>
  </si>
  <si>
    <t>OFF-AR-10004456</t>
  </si>
  <si>
    <t>Panasonic KP-4ABK Battery-Operated Pencil Sharpener</t>
  </si>
  <si>
    <t>OFF-BI-10000591</t>
  </si>
  <si>
    <t>Avery Binder Labels</t>
  </si>
  <si>
    <t xml:space="preserve"> $290.67 </t>
  </si>
  <si>
    <t xml:space="preserve"> $27.36 </t>
  </si>
  <si>
    <t>TEC-PH-10000441</t>
  </si>
  <si>
    <t>VTech DS6151</t>
  </si>
  <si>
    <t>US-2016-113509</t>
  </si>
  <si>
    <t>TEC-AC-10004855</t>
  </si>
  <si>
    <t>V7 USB Numeric Keypad</t>
  </si>
  <si>
    <t>CA-2015-130022</t>
  </si>
  <si>
    <t xml:space="preserve"> $3.75 </t>
  </si>
  <si>
    <t xml:space="preserve"> $41.40 </t>
  </si>
  <si>
    <t>OFF-AR-10001915</t>
  </si>
  <si>
    <t>Peel-Off China Markers</t>
  </si>
  <si>
    <t xml:space="preserve"> $29.79 </t>
  </si>
  <si>
    <t>US-2016-118780</t>
  </si>
  <si>
    <t>OFF-ST-10000352</t>
  </si>
  <si>
    <t>Acco Perma 2700 Stacking Storage Drawers</t>
  </si>
  <si>
    <t xml:space="preserve"> $59.48 </t>
  </si>
  <si>
    <t>OFF-PA-10000575</t>
  </si>
  <si>
    <t>Wirebound Message Books, Four 2 3/4 x 5 White Forms per Page</t>
  </si>
  <si>
    <t>CA-2017-108560</t>
  </si>
  <si>
    <t>JC-15385</t>
  </si>
  <si>
    <t>Kent</t>
  </si>
  <si>
    <t>FUR-FU-10002937</t>
  </si>
  <si>
    <t>GE 48" Fluorescent Tube, Cool White Energy Saver, 34 Watts, 30/Box</t>
  </si>
  <si>
    <t xml:space="preserve"> $198.46 </t>
  </si>
  <si>
    <t>TEC-AC-10003063</t>
  </si>
  <si>
    <t>Micro Innovations USB RF Wireless Keyboard with Mouse</t>
  </si>
  <si>
    <t xml:space="preserve"> $50.00 </t>
  </si>
  <si>
    <t xml:space="preserve"> $10.50 </t>
  </si>
  <si>
    <t>JG-15160</t>
  </si>
  <si>
    <t>MC-17275</t>
  </si>
  <si>
    <t>Lafayette</t>
  </si>
  <si>
    <t>CA-2017-101049</t>
  </si>
  <si>
    <t>FUR-FU-10004415</t>
  </si>
  <si>
    <t>Stacking Tray, Side-Loading, Legal, Smoke</t>
  </si>
  <si>
    <t xml:space="preserve"> $17.92 </t>
  </si>
  <si>
    <t>CA-2016-106530</t>
  </si>
  <si>
    <t>OFF-ST-10002011</t>
  </si>
  <si>
    <t>Smead Adjustable Mobile File Trolley with Lockable Top</t>
  </si>
  <si>
    <t xml:space="preserve"> $1,006.06 </t>
  </si>
  <si>
    <t xml:space="preserve"> $25.12 </t>
  </si>
  <si>
    <t>NW-18400</t>
  </si>
  <si>
    <t>TEC-PH-10000038</t>
  </si>
  <si>
    <t>Jawbone MINI JAMBOX Wireless Bluetooth Speaker</t>
  </si>
  <si>
    <t>CA-2016-157266</t>
  </si>
  <si>
    <t>TB-21280</t>
  </si>
  <si>
    <t>OFF-PA-10002689</t>
  </si>
  <si>
    <t>Weyerhaeuser First Choice Laser/Copy Paper (20Lb. and 88 Bright)</t>
  </si>
  <si>
    <t>BS-11380</t>
  </si>
  <si>
    <t>CA-2015-111829</t>
  </si>
  <si>
    <t xml:space="preserve"> $1,247.64 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</si>
  <si>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</si>
  <si>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</si>
  <si>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</si>
  <si>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</si>
  <si>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</si>
  <si>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</si>
  <si>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CA-2015-120341</t>
  </si>
  <si>
    <t>OFF-BI-10004224</t>
  </si>
  <si>
    <t>Catalog Binders with Expanding Posts</t>
  </si>
  <si>
    <t xml:space="preserve"> $121.10 </t>
  </si>
  <si>
    <t>TEC-PH-10003357</t>
  </si>
  <si>
    <t>Grandstream GXP2100 Mainstream Business Phone</t>
  </si>
  <si>
    <t xml:space="preserve"> $45.89 </t>
  </si>
  <si>
    <t>CA-2014-135699</t>
  </si>
  <si>
    <t>HH-15010</t>
  </si>
  <si>
    <t>OFF-PA-10004475</t>
  </si>
  <si>
    <t>Xerox 1940</t>
  </si>
  <si>
    <t xml:space="preserve"> $109.92 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</si>
  <si>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</si>
  <si>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</si>
  <si>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</si>
  <si>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</si>
  <si>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</si>
  <si>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</si>
  <si>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CA-2017-161809</t>
  </si>
  <si>
    <t>TH-21100</t>
  </si>
  <si>
    <t>TEC-PH-10004922</t>
  </si>
  <si>
    <t>RCA Visys Integrated PBX 8-Line Router</t>
  </si>
  <si>
    <t xml:space="preserve"> $160.78 </t>
  </si>
  <si>
    <t>CA-2017-127285</t>
  </si>
  <si>
    <t>MM-18055</t>
  </si>
  <si>
    <t>CA-2017-144526</t>
  </si>
  <si>
    <t>OFF-BI-10002353</t>
  </si>
  <si>
    <t>GBC VeloBind Cover Sets</t>
  </si>
  <si>
    <t xml:space="preserve"> $41.92 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</si>
  <si>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</si>
  <si>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</si>
  <si>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</si>
  <si>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</si>
  <si>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</si>
  <si>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</si>
  <si>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</si>
  <si>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 xml:space="preserve"> $1,018.10 </t>
  </si>
  <si>
    <t>CA-2017-159457</t>
  </si>
  <si>
    <t>TEC-PH-10002185</t>
  </si>
  <si>
    <t>QVS USB Car Charger 2-Port 2.1Amp for iPod/iPhone/iPad/iPad 2/iPad 3</t>
  </si>
  <si>
    <t xml:space="preserve"> $16.68 </t>
  </si>
  <si>
    <t>CA-2016-107615</t>
  </si>
  <si>
    <t>RB-19645</t>
  </si>
  <si>
    <t xml:space="preserve"> $58.58 </t>
  </si>
  <si>
    <t>CA-2017-111647</t>
  </si>
  <si>
    <t>Plano</t>
  </si>
  <si>
    <t>CA-2015-150560</t>
  </si>
  <si>
    <t>SW-20455</t>
  </si>
  <si>
    <t>Suffolk</t>
  </si>
  <si>
    <t xml:space="preserve"> $196.62 </t>
  </si>
  <si>
    <t>CA-2015-143077</t>
  </si>
  <si>
    <t xml:space="preserve"> $21.94 </t>
  </si>
  <si>
    <t>EB-13930</t>
  </si>
  <si>
    <t xml:space="preserve"> $17.94 </t>
  </si>
  <si>
    <t>FUR-FU-10000758</t>
  </si>
  <si>
    <t>DAX Natural Wood-Tone Poster Frame</t>
  </si>
  <si>
    <t>TEC-MA-10004679</t>
  </si>
  <si>
    <t>StarTech.com 10/100 VDSL2 Ethernet Extender Kit</t>
  </si>
  <si>
    <t xml:space="preserve"> $9.11 </t>
  </si>
  <si>
    <t>CA-2016-147585</t>
  </si>
  <si>
    <t xml:space="preserve"> $14.82 </t>
  </si>
  <si>
    <t>CA-2017-149489</t>
  </si>
  <si>
    <t>OFF-AP-10002495</t>
  </si>
  <si>
    <t>Acco Smartsocket Table Surge Protector, 6 Color-Coded Adapter Outlets</t>
  </si>
  <si>
    <t xml:space="preserve"> $99.28 </t>
  </si>
  <si>
    <t>OFF-BI-10002414</t>
  </si>
  <si>
    <t>GBC ProClick Spines for 32-Hole Punch</t>
  </si>
  <si>
    <t>CA-2017-143798</t>
  </si>
  <si>
    <t>CA-2017-129833</t>
  </si>
  <si>
    <t>HF-14995</t>
  </si>
  <si>
    <t>Indianapolis</t>
  </si>
  <si>
    <t xml:space="preserve"> $33.45 </t>
  </si>
  <si>
    <t>US-2016-154361</t>
  </si>
  <si>
    <t>HZ-14950</t>
  </si>
  <si>
    <t>US-2016-158708</t>
  </si>
  <si>
    <t>TEC-AC-10003133</t>
  </si>
  <si>
    <t>Memorex Mini Travel Drive 4 GB USB 2.0 Flash Drive</t>
  </si>
  <si>
    <t xml:space="preserve"> $13.62 </t>
  </si>
  <si>
    <t>CA-2015-156335</t>
  </si>
  <si>
    <t>Bayonne</t>
  </si>
  <si>
    <t>TEC-AC-10002006</t>
  </si>
  <si>
    <t>Memorex Micro Travel Drive 16 GB</t>
  </si>
  <si>
    <t xml:space="preserve"> $63.96 </t>
  </si>
  <si>
    <t>CA-2015-148376</t>
  </si>
  <si>
    <t xml:space="preserve"> $106.96 </t>
  </si>
  <si>
    <t>CA-2014-139857</t>
  </si>
  <si>
    <t>CD-12790</t>
  </si>
  <si>
    <t>OFF-FA-10001843</t>
  </si>
  <si>
    <t>CA-2016-106306</t>
  </si>
  <si>
    <t>CA-2017-123491</t>
  </si>
  <si>
    <t>JK-15205</t>
  </si>
  <si>
    <t>OFF-LA-10003077</t>
  </si>
  <si>
    <t>Avery 500</t>
  </si>
  <si>
    <t xml:space="preserve"> $43.86 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</si>
  <si>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</si>
  <si>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</si>
  <si>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</si>
  <si>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</si>
  <si>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</si>
  <si>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 xml:space="preserve"> $14.30 </t>
  </si>
  <si>
    <t>CA-2017-104003</t>
  </si>
  <si>
    <t>FUR-BO-10003965</t>
  </si>
  <si>
    <t>O'Sullivan Manor Hill 2-Door Library in Brianna Oak</t>
  </si>
  <si>
    <t xml:space="preserve"> $307.67 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</si>
  <si>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</si>
  <si>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</si>
  <si>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</si>
  <si>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</si>
  <si>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</si>
  <si>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</si>
  <si>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</si>
  <si>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</si>
  <si>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</si>
  <si>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 xml:space="preserve"> $434.35 </t>
  </si>
  <si>
    <t>OFF-AP-10002906</t>
  </si>
  <si>
    <t>Hoover Replacement Belt for Commercial Guardsman Heavy-Duty Upright Vacuum</t>
  </si>
  <si>
    <t>US-2017-164056</t>
  </si>
  <si>
    <t>FM-14215</t>
  </si>
  <si>
    <t>FUR-TA-10001307</t>
  </si>
  <si>
    <t>SAFCO PlanMaster Heigh-Adjustable Drafting Table Base, 43w x 30d x 30-37h, Black</t>
  </si>
  <si>
    <t xml:space="preserve"> $1,048.35 </t>
  </si>
  <si>
    <t>CA-2016-106894</t>
  </si>
  <si>
    <t xml:space="preserve"> $100.00 </t>
  </si>
  <si>
    <t xml:space="preserve"> $7.83 </t>
  </si>
  <si>
    <t>CA-2014-125136</t>
  </si>
  <si>
    <t>OFF-PA-10001457</t>
  </si>
  <si>
    <t>White GlueTop Scratch Pads</t>
  </si>
  <si>
    <t xml:space="preserve"> $96.26 </t>
  </si>
  <si>
    <t>US-2016-131149</t>
  </si>
  <si>
    <t>CA-2017-101483</t>
  </si>
  <si>
    <t>OFF-AP-10002082</t>
  </si>
  <si>
    <t>Holmes HEPA Air Purifier</t>
  </si>
  <si>
    <t xml:space="preserve"> $34.85 </t>
  </si>
  <si>
    <t>TEC-AC-10003590</t>
  </si>
  <si>
    <t>TRENDnet 56K USB 2.0 Phone, Internet and Fax Modem</t>
  </si>
  <si>
    <t>CA-2014-110527</t>
  </si>
  <si>
    <t>ED-13885</t>
  </si>
  <si>
    <t xml:space="preserve"> $20.88 </t>
  </si>
  <si>
    <t>CA-2017-152807</t>
  </si>
  <si>
    <t>OFF-PA-10004355</t>
  </si>
  <si>
    <t>Xerox 231</t>
  </si>
  <si>
    <t xml:space="preserve"> $0.99 </t>
  </si>
  <si>
    <t>CA-2014-133270</t>
  </si>
  <si>
    <t>CA-2016-155670</t>
  </si>
  <si>
    <t>OFF-PA-10004947</t>
  </si>
  <si>
    <t>CA-2015-139094</t>
  </si>
  <si>
    <t>FUR-TA-10004607</t>
  </si>
  <si>
    <t>Hon 2111 Invitation Series Straight Table</t>
  </si>
  <si>
    <t xml:space="preserve"> $206.96 </t>
  </si>
  <si>
    <t>JW-15955</t>
  </si>
  <si>
    <t>OFF-PA-10003893</t>
  </si>
  <si>
    <t>Xerox 1962</t>
  </si>
  <si>
    <t>CA-2015-135622</t>
  </si>
  <si>
    <t xml:space="preserve"> $360.71 </t>
  </si>
  <si>
    <t>TEC-PH-10001817</t>
  </si>
  <si>
    <t>Wilson Electronics DB Pro Signal Booster</t>
  </si>
  <si>
    <t>RM-19375</t>
  </si>
  <si>
    <t>CA-2015-130785</t>
  </si>
  <si>
    <t>FUR-BO-10000330</t>
  </si>
  <si>
    <t>Sauder Camden County Barrister Bookcase, Planked Cherry Finish</t>
  </si>
  <si>
    <t xml:space="preserve"> $411.33 </t>
  </si>
  <si>
    <t xml:space="preserve"> $28.75 </t>
  </si>
  <si>
    <t>FUR-BO-10003159</t>
  </si>
  <si>
    <t>Sauder Camden County Collection Libraries, Planked Cherry Finish</t>
  </si>
  <si>
    <t>ML-17755</t>
  </si>
  <si>
    <t>FUR-FU-10001591</t>
  </si>
  <si>
    <t>Advantus Panel Wall Certificate Holder - 8.5x11</t>
  </si>
  <si>
    <t>OFF-LA-10002034</t>
  </si>
  <si>
    <t>Avery 478</t>
  </si>
  <si>
    <t>CC-12685</t>
  </si>
  <si>
    <t>Greensboro</t>
  </si>
  <si>
    <t>CA-2014-118976</t>
  </si>
  <si>
    <t>Baltimore</t>
  </si>
  <si>
    <t>OFF-BI-10001628</t>
  </si>
  <si>
    <t>Acco Data Flex Cable Posts For Top &amp; Bottom Load Binders, 6" Capacity</t>
  </si>
  <si>
    <t xml:space="preserve"> $20.86 </t>
  </si>
  <si>
    <t>OFF-ST-10000877</t>
  </si>
  <si>
    <t>Recycled Steel Personal File for Standard File Folders</t>
  </si>
  <si>
    <t>OFF-AR-10004752</t>
  </si>
  <si>
    <t>Blackstonian Pencils</t>
  </si>
  <si>
    <t xml:space="preserve"> $1.50 </t>
  </si>
  <si>
    <t>CA-2015-105347</t>
  </si>
  <si>
    <t>OFF-PA-10000675</t>
  </si>
  <si>
    <t>Xerox 1919</t>
  </si>
  <si>
    <t xml:space="preserve"> $368.91 </t>
  </si>
  <si>
    <t>CA-2016-124667</t>
  </si>
  <si>
    <t>CA-2015-111094</t>
  </si>
  <si>
    <t>OFF-PA-10001609</t>
  </si>
  <si>
    <t>Tops Wirebound Message Log Books</t>
  </si>
  <si>
    <t xml:space="preserve"> $122.94 </t>
  </si>
  <si>
    <t>JE-15610</t>
  </si>
  <si>
    <t>TEC-PH-10001615</t>
  </si>
  <si>
    <t>AT&amp;T CL82213</t>
  </si>
  <si>
    <t>CA-2015-154326</t>
  </si>
  <si>
    <t>RP-19855</t>
  </si>
  <si>
    <t>Kenosha</t>
  </si>
  <si>
    <t xml:space="preserve"> $134.97 </t>
  </si>
  <si>
    <t>TEC-AC-10004568</t>
  </si>
  <si>
    <t>Maxell LTO Ultrium - 800 GB</t>
  </si>
  <si>
    <t>CA-2014-120474</t>
  </si>
  <si>
    <t>FUR-CH-10001854</t>
  </si>
  <si>
    <t>Office Star - Professional Matrix Back Chair with 2-to-1 Synchro Tilt and Mesh Fabric Seat</t>
  </si>
  <si>
    <t xml:space="preserve"> $2,807.84 </t>
  </si>
  <si>
    <t>CA-2014-104773</t>
  </si>
  <si>
    <t>TB-21175</t>
  </si>
  <si>
    <t xml:space="preserve"> $60.42 </t>
  </si>
  <si>
    <t>Kansas</t>
  </si>
  <si>
    <t>US-2017-139465</t>
  </si>
  <si>
    <t xml:space="preserve"> $63.84 </t>
  </si>
  <si>
    <t>TEC-PH-10000455</t>
  </si>
  <si>
    <t>GE 30522EE2</t>
  </si>
  <si>
    <t>JF-15565</t>
  </si>
  <si>
    <t>OFF-PA-10001994</t>
  </si>
  <si>
    <t>Ink Jet Note and Greeting Cards, 8-1/2" x 5-1/2" Card Size</t>
  </si>
  <si>
    <t>TEC-AC-10002926</t>
  </si>
  <si>
    <t>Logitech Wireless Marathon Mouse M705</t>
  </si>
  <si>
    <t>US-2016-116729</t>
  </si>
  <si>
    <t xml:space="preserve"> $2,575.94 </t>
  </si>
  <si>
    <t xml:space="preserve"> $45.36 </t>
  </si>
  <si>
    <t>CA-2016-164938</t>
  </si>
  <si>
    <t>PB-19210</t>
  </si>
  <si>
    <t>Tulsa</t>
  </si>
  <si>
    <t>TEC-PH-10004897</t>
  </si>
  <si>
    <t>Mediabridge Sport Armband iPhone 5s</t>
  </si>
  <si>
    <t xml:space="preserve"> $69.93 </t>
  </si>
  <si>
    <t>CA-2016-165484</t>
  </si>
  <si>
    <t>FUR-FU-10001196</t>
  </si>
  <si>
    <t>DAX Cubicle Frames - 8x10</t>
  </si>
  <si>
    <t xml:space="preserve"> $16.16 </t>
  </si>
  <si>
    <t>OFF-PA-10000595</t>
  </si>
  <si>
    <t>Xerox 1929</t>
  </si>
  <si>
    <t xml:space="preserve"> $54.82 </t>
  </si>
  <si>
    <t>US-2017-161193</t>
  </si>
  <si>
    <t>BT-11680</t>
  </si>
  <si>
    <t>CA-2015-164833</t>
  </si>
  <si>
    <t>OFF-LA-10000443</t>
  </si>
  <si>
    <t>Avery 501</t>
  </si>
  <si>
    <t xml:space="preserve"> $9.26 </t>
  </si>
  <si>
    <t>CA-2015-125423</t>
  </si>
  <si>
    <t>OFF-LA-10001771</t>
  </si>
  <si>
    <t>Avery 513</t>
  </si>
  <si>
    <t>US-2014-130379</t>
  </si>
  <si>
    <t>JL-15235</t>
  </si>
  <si>
    <t>OFF-AP-10001394</t>
  </si>
  <si>
    <t>Harmony Air Purifier</t>
  </si>
  <si>
    <t xml:space="preserve"> $75.60 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</si>
  <si>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</si>
  <si>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</si>
  <si>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</si>
  <si>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</si>
  <si>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</si>
  <si>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 xml:space="preserve"> $92.06 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</si>
  <si>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</si>
  <si>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</si>
  <si>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</si>
  <si>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</si>
  <si>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</si>
  <si>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</si>
  <si>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 xml:space="preserve"> $4.84 </t>
  </si>
  <si>
    <t>CA-2016-109344</t>
  </si>
  <si>
    <t>CH-12070</t>
  </si>
  <si>
    <t>Raleigh</t>
  </si>
  <si>
    <t>TEC-PH-10002624</t>
  </si>
  <si>
    <t>Samsung Galaxy S4 Mini</t>
  </si>
  <si>
    <t xml:space="preserve"> $1,127.98 </t>
  </si>
  <si>
    <t>US-2015-140851</t>
  </si>
  <si>
    <t>ND-18460</t>
  </si>
  <si>
    <t>CA-2014-103373</t>
  </si>
  <si>
    <t>TEC-PH-10002885</t>
  </si>
  <si>
    <t>Apple iPhone 5</t>
  </si>
  <si>
    <t xml:space="preserve"> $779.80 </t>
  </si>
  <si>
    <t>CA-2017-145884</t>
  </si>
  <si>
    <t>Muskogee</t>
  </si>
  <si>
    <t>TEC-PH-10000895</t>
  </si>
  <si>
    <t>Polycom VVX 310 VoIP phone</t>
  </si>
  <si>
    <t xml:space="preserve"> $1,439.92 </t>
  </si>
  <si>
    <t>CA-2017-162691</t>
  </si>
  <si>
    <t>TEC-MA-10000488</t>
  </si>
  <si>
    <t>Bady BDG101FRU Card Printer</t>
  </si>
  <si>
    <t xml:space="preserve"> $1,439.98 </t>
  </si>
  <si>
    <t>OFF-PA-10003729</t>
  </si>
  <si>
    <t>Xerox 1998</t>
  </si>
  <si>
    <t>Meriden</t>
  </si>
  <si>
    <t xml:space="preserve"> $21.40 </t>
  </si>
  <si>
    <t>CA-2017-122693</t>
  </si>
  <si>
    <t xml:space="preserve"> $1,245.86 </t>
  </si>
  <si>
    <t>BF-10975</t>
  </si>
  <si>
    <t>OFF-AP-10001005</t>
  </si>
  <si>
    <t>Honeywell Quietcare HEPA Air Cleaner</t>
  </si>
  <si>
    <t>CA-2016-157763</t>
  </si>
  <si>
    <t>KH-16330</t>
  </si>
  <si>
    <t>Bowling Green</t>
  </si>
  <si>
    <t>FUR-CH-10000988</t>
  </si>
  <si>
    <t>Hon Olson Stacker Stools</t>
  </si>
  <si>
    <t xml:space="preserve"> $140.81 </t>
  </si>
  <si>
    <t>CA-2015-135391</t>
  </si>
  <si>
    <t>FUR-FU-10001986</t>
  </si>
  <si>
    <t>Dana Fluorescent Magnifying Lamp, White, 36"</t>
  </si>
  <si>
    <t xml:space="preserve"> $40.78 </t>
  </si>
  <si>
    <t>US-2017-113852</t>
  </si>
  <si>
    <t>GW-14605</t>
  </si>
  <si>
    <t xml:space="preserve"> $40.08 </t>
  </si>
  <si>
    <t>FUR-FU-10004973</t>
  </si>
  <si>
    <t>Flat Face Poster Frame</t>
  </si>
  <si>
    <t>CA-2015-160472</t>
  </si>
  <si>
    <t>South Bend</t>
  </si>
  <si>
    <t>OFF-ST-10000464</t>
  </si>
  <si>
    <t>Multi-Use Personal File Cart and Caster Set, Three Stacking Bins</t>
  </si>
  <si>
    <t xml:space="preserve"> $34.76 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</si>
  <si>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</si>
  <si>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</si>
  <si>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</si>
  <si>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</si>
  <si>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</si>
  <si>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</si>
  <si>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OFF-BI-10002133</t>
  </si>
  <si>
    <t>Wilson Jones Elliptical Ring 3 1/2" Capacity Binders, 800 sheets</t>
  </si>
  <si>
    <t>US-2017-121251</t>
  </si>
  <si>
    <t>FUR-BO-10001918</t>
  </si>
  <si>
    <t>Sauder Forest Hills Library with Doors, Woodland Oak Finish</t>
  </si>
  <si>
    <t xml:space="preserve"> $257.57 </t>
  </si>
  <si>
    <t>US-2016-100839</t>
  </si>
  <si>
    <t>NC-18625</t>
  </si>
  <si>
    <t xml:space="preserve"> $727.45 </t>
  </si>
  <si>
    <t>FUR-FU-10001617</t>
  </si>
  <si>
    <t>Executive Impressions 8-1/2" Career Panel/Partition Cubicle Clock</t>
  </si>
  <si>
    <t xml:space="preserve"> $24.96 </t>
  </si>
  <si>
    <t>US-2017-116659</t>
  </si>
  <si>
    <t>TEC-PH-10002824</t>
  </si>
  <si>
    <t>Jabra SPEAK 410 Multidevice Speakerphone</t>
  </si>
  <si>
    <t xml:space="preserve"> $370.78 </t>
  </si>
  <si>
    <t>CA-2017-118857</t>
  </si>
  <si>
    <t xml:space="preserve"> $196.45 </t>
  </si>
  <si>
    <t>CA-2015-127110</t>
  </si>
  <si>
    <t>OFF-PA-10003309</t>
  </si>
  <si>
    <t>Xerox 211</t>
  </si>
  <si>
    <t>OFF-ST-10002554</t>
  </si>
  <si>
    <t>Tennsco Industrial Shelving</t>
  </si>
  <si>
    <t>CA-2014-116932</t>
  </si>
  <si>
    <t>ME-18010</t>
  </si>
  <si>
    <t>OFF-AR-10002067</t>
  </si>
  <si>
    <t>Newell 334</t>
  </si>
  <si>
    <t xml:space="preserve"> $99.20 </t>
  </si>
  <si>
    <t>CA-2017-142888</t>
  </si>
  <si>
    <t>BP-11230</t>
  </si>
  <si>
    <t>Spokane</t>
  </si>
  <si>
    <t>FUR-TA-10004767</t>
  </si>
  <si>
    <t>Safco Drafting Table</t>
  </si>
  <si>
    <t>US-2016-112977</t>
  </si>
  <si>
    <t xml:space="preserve"> $176.78 </t>
  </si>
  <si>
    <t>JC-15775</t>
  </si>
  <si>
    <t>CA-2015-109512</t>
  </si>
  <si>
    <t>OFF-EN-10002621</t>
  </si>
  <si>
    <t xml:space="preserve"> $383.61 </t>
  </si>
  <si>
    <t>CA-2016-118570</t>
  </si>
  <si>
    <t xml:space="preserve"> $217.06 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</si>
  <si>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</si>
  <si>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</si>
  <si>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</si>
  <si>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</si>
  <si>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</si>
  <si>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</si>
  <si>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</si>
  <si>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OFF-AR-10003723</t>
  </si>
  <si>
    <t>Avery Hi-Liter Fluorescent Desk Style Markers</t>
  </si>
  <si>
    <t>CA-2016-100083</t>
  </si>
  <si>
    <t>Medford</t>
  </si>
  <si>
    <t>OFF-PA-10000241</t>
  </si>
  <si>
    <t>IBM Multi-Purpose Copy Paper, 8 1/2 x 11", Case</t>
  </si>
  <si>
    <t xml:space="preserve"> $24.78 </t>
  </si>
  <si>
    <t xml:space="preserve"> $7.75 </t>
  </si>
  <si>
    <t>US-2017-108063</t>
  </si>
  <si>
    <t>AS-10090</t>
  </si>
  <si>
    <t>Charlottesville</t>
  </si>
  <si>
    <t>OFF-AR-10001446</t>
  </si>
  <si>
    <t>Newell 309</t>
  </si>
  <si>
    <t xml:space="preserve"> $34.65 </t>
  </si>
  <si>
    <t>CA-2015-109197</t>
  </si>
  <si>
    <t>Missoula</t>
  </si>
  <si>
    <t xml:space="preserve"> $487.98 </t>
  </si>
  <si>
    <t>CA-2017-141789</t>
  </si>
  <si>
    <t>AC-10450</t>
  </si>
  <si>
    <t>OFF-BI-10001359</t>
  </si>
  <si>
    <t>GBC DocuBind TL300 Electric Binding System</t>
  </si>
  <si>
    <t xml:space="preserve"> $1,793.98 </t>
  </si>
  <si>
    <t>CA-2014-169775</t>
  </si>
  <si>
    <t>OFF-EN-10001749</t>
  </si>
  <si>
    <t>Jiffy Padded Mailers with Self-Seal Closure</t>
  </si>
  <si>
    <t xml:space="preserve"> $29.81 </t>
  </si>
  <si>
    <t>OFF-BI-10004390</t>
  </si>
  <si>
    <t>GBC DocuBind 200 Manual Binding Machine</t>
  </si>
  <si>
    <t>CA-2016-151141</t>
  </si>
  <si>
    <t>TEC-PH-10004924</t>
  </si>
  <si>
    <t>SKILCRAFT Telephone Shoulder Rest, 2" x 6.5" x 2.5", Black</t>
  </si>
  <si>
    <t xml:space="preserve"> $14.78 </t>
  </si>
  <si>
    <t>FUR-CH-10000155</t>
  </si>
  <si>
    <t>Global Comet Stacking Armless Chair</t>
  </si>
  <si>
    <t>MD-17860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</si>
  <si>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</si>
  <si>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</si>
  <si>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</si>
  <si>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</si>
  <si>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</si>
  <si>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</si>
  <si>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</si>
  <si>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 xml:space="preserve"> $136.92 </t>
  </si>
  <si>
    <t>CA-2017-105886</t>
  </si>
  <si>
    <t>DB-13660</t>
  </si>
  <si>
    <t>FUR-FU-10001037</t>
  </si>
  <si>
    <t>DAX Charcoal/Nickel-Tone Document Frame, 5 x 7</t>
  </si>
  <si>
    <t xml:space="preserve"> $18.96 </t>
  </si>
  <si>
    <t>CA-2017-121503</t>
  </si>
  <si>
    <t>OFF-PA-10001878</t>
  </si>
  <si>
    <t>Xerox 1891</t>
  </si>
  <si>
    <t xml:space="preserve"> $273.90 </t>
  </si>
  <si>
    <t>EH-13990</t>
  </si>
  <si>
    <t>CA-2017-124597</t>
  </si>
  <si>
    <t>OFF-LA-10003190</t>
  </si>
  <si>
    <t>Avery 474</t>
  </si>
  <si>
    <t xml:space="preserve"> $11.95 </t>
  </si>
  <si>
    <t>CA-2015-123673</t>
  </si>
  <si>
    <t>TEC-PH-10001809</t>
  </si>
  <si>
    <t>Panasonic KX T7736-B Digital phone</t>
  </si>
  <si>
    <t xml:space="preserve"> $299.90 </t>
  </si>
  <si>
    <t>US-2017-111423</t>
  </si>
  <si>
    <t>EH-13765</t>
  </si>
  <si>
    <t>OFF-BI-10003091</t>
  </si>
  <si>
    <t>GBC DocuBind TL200 Manual Binding Machine</t>
  </si>
  <si>
    <t xml:space="preserve"> $895.92 </t>
  </si>
  <si>
    <t>FUR-CH-10003981</t>
  </si>
  <si>
    <t>Global Commerce Series Low-Back Swivel/Tilt Chairs</t>
  </si>
  <si>
    <t>CA-2015-125178</t>
  </si>
  <si>
    <t>Reading</t>
  </si>
  <si>
    <t>OFF-ST-10002562</t>
  </si>
  <si>
    <t xml:space="preserve"> $15.01 </t>
  </si>
  <si>
    <t>CA-2016-156685</t>
  </si>
  <si>
    <t>SC-20230</t>
  </si>
  <si>
    <t>TEC-PH-10004345</t>
  </si>
  <si>
    <t>Cisco SPA 502G IP Phone</t>
  </si>
  <si>
    <t xml:space="preserve"> $863.64 </t>
  </si>
  <si>
    <t>CA-2017-102834</t>
  </si>
  <si>
    <t xml:space="preserve"> $199.98 </t>
  </si>
  <si>
    <t>US-2016-139710</t>
  </si>
  <si>
    <t>TEC-PH-10001198</t>
  </si>
  <si>
    <t>Avaya 4621SW VoIP phone</t>
  </si>
  <si>
    <t xml:space="preserve"> $177.48 </t>
  </si>
  <si>
    <t xml:space="preserve"> $19.97 </t>
  </si>
  <si>
    <t>US-2017-101539</t>
  </si>
  <si>
    <t>OFF-PA-10001972</t>
  </si>
  <si>
    <t>Xerox 214</t>
  </si>
  <si>
    <t>CA-2016-152121</t>
  </si>
  <si>
    <t>TEC-PH-10002483</t>
  </si>
  <si>
    <t>Motorola Moto X</t>
  </si>
  <si>
    <t xml:space="preserve"> $271.99 </t>
  </si>
  <si>
    <t>CA-2017-161200</t>
  </si>
  <si>
    <t>FUR-BO-10000468</t>
  </si>
  <si>
    <t>O'Sullivan 2-Shelf Heavy-Duty Bookcases</t>
  </si>
  <si>
    <t xml:space="preserve"> $145.74 </t>
  </si>
  <si>
    <t>CA-2017-101245</t>
  </si>
  <si>
    <t xml:space="preserve"> $244.55 </t>
  </si>
  <si>
    <t>TEC-AC-10001284</t>
  </si>
  <si>
    <t>Enermax Briskie RF Wireless Keyboard and Mouse Combo</t>
  </si>
  <si>
    <t>CA-2015-141768</t>
  </si>
  <si>
    <t xml:space="preserve"> $14.73 </t>
  </si>
  <si>
    <t>CA-2016-112109</t>
  </si>
  <si>
    <t>JE-15715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</si>
  <si>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</si>
  <si>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</si>
  <si>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</si>
  <si>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</si>
  <si>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</si>
  <si>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 xml:space="preserve"> $8.74 </t>
  </si>
  <si>
    <t>CA-2016-108581</t>
  </si>
  <si>
    <t xml:space="preserve"> $95.97 </t>
  </si>
  <si>
    <t>OFF-AR-10004582</t>
  </si>
  <si>
    <t>BIC Brite Liner Grip Highlighters</t>
  </si>
  <si>
    <t>TEC-AC-10002842</t>
  </si>
  <si>
    <t>WD My Passport Ultra 2TB Portable External Hard Drive</t>
  </si>
  <si>
    <t xml:space="preserve"> $38.08 </t>
  </si>
  <si>
    <t xml:space="preserve"> $7.70 </t>
  </si>
  <si>
    <t xml:space="preserve"> $7.78 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</si>
  <si>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</si>
  <si>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</si>
  <si>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</si>
  <si>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</si>
  <si>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</si>
  <si>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</si>
  <si>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 xml:space="preserve"> $13.71 </t>
  </si>
  <si>
    <t xml:space="preserve"> $24.90 </t>
  </si>
  <si>
    <t>OFF-AP-10003281</t>
  </si>
  <si>
    <t>Acco 6 Outlet Guardian Standard Surge Suppressor</t>
  </si>
  <si>
    <t>CA-2017-165841</t>
  </si>
  <si>
    <t>Paterson</t>
  </si>
  <si>
    <t xml:space="preserve"> $281.97 </t>
  </si>
  <si>
    <t>OFF-SU-10000898</t>
  </si>
  <si>
    <t>Acme Hot Forged Carbon Steel Scissors with Nickel-Plated Handles, 3 7/8" Cut, 8"L</t>
  </si>
  <si>
    <t xml:space="preserve"> $69.50 </t>
  </si>
  <si>
    <t xml:space="preserve"> $166.44 </t>
  </si>
  <si>
    <t>CA-2017-117485</t>
  </si>
  <si>
    <t>CA-2017-140242</t>
  </si>
  <si>
    <t>CA-2014-148950</t>
  </si>
  <si>
    <t>JD-16015</t>
  </si>
  <si>
    <t>OFF-BI-10001249</t>
  </si>
  <si>
    <t>Avery Heavy-Duty EZD View Binder with Locking Rings</t>
  </si>
  <si>
    <t xml:space="preserve"> $2.90 </t>
  </si>
  <si>
    <t>TEC-AC-10002718</t>
  </si>
  <si>
    <t>Belkin Standard 104 key USB Keyboard</t>
  </si>
  <si>
    <t>FUR-CH-10003774</t>
  </si>
  <si>
    <t>Global Wood Trimmed Manager's Task Chair, Khaki</t>
  </si>
  <si>
    <t>CA-2015-109939</t>
  </si>
  <si>
    <t>OFF-AR-10000127</t>
  </si>
  <si>
    <t>Newell 321</t>
  </si>
  <si>
    <t>CA-2015-119592</t>
  </si>
  <si>
    <t>CA-2014-122749</t>
  </si>
  <si>
    <t>Oklahoma City</t>
  </si>
  <si>
    <t>TEC-PH-10003811</t>
  </si>
  <si>
    <t>Jabra Supreme Plus Driver Edition Headset</t>
  </si>
  <si>
    <t xml:space="preserve"> $479.96 </t>
  </si>
  <si>
    <t xml:space="preserve"> $23.88 </t>
  </si>
  <si>
    <t>CA-2016-147417</t>
  </si>
  <si>
    <t>CB-12415</t>
  </si>
  <si>
    <t>CA-2015-127509</t>
  </si>
  <si>
    <t>OFF-BI-10002393</t>
  </si>
  <si>
    <t>Binder Posts</t>
  </si>
  <si>
    <t>FUR-TA-10002855</t>
  </si>
  <si>
    <t>Bevis Round Conference Table Top &amp; Single Column Base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</si>
  <si>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</si>
  <si>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</si>
  <si>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</si>
  <si>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</si>
  <si>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</si>
  <si>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</si>
  <si>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</si>
  <si>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</si>
  <si>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OFF-AP-10002534</t>
  </si>
  <si>
    <t>3.6 Cubic Foot Counter Height Office Refrigerator</t>
  </si>
  <si>
    <t xml:space="preserve"> $294.62 </t>
  </si>
  <si>
    <t>Chesapeake</t>
  </si>
  <si>
    <t>CA-2017-166128</t>
  </si>
  <si>
    <t>LW-17215</t>
  </si>
  <si>
    <t xml:space="preserve"> $199.95 </t>
  </si>
  <si>
    <t>Lubbock</t>
  </si>
  <si>
    <t>CA-2017-165386</t>
  </si>
  <si>
    <t>FUR-BO-10003034</t>
  </si>
  <si>
    <t>O'Sullivan Elevations Bookcase, Cherry Finish</t>
  </si>
  <si>
    <t xml:space="preserve"> $183.37 </t>
  </si>
  <si>
    <t>CA-2015-155761</t>
  </si>
  <si>
    <t>SC-20800</t>
  </si>
  <si>
    <t>OFF-ST-10000943</t>
  </si>
  <si>
    <t>Eldon ProFile File 'N Store Portable File Tub Letter/Legal Size Black</t>
  </si>
  <si>
    <t>AM-10705</t>
  </si>
  <si>
    <t>OFF-PA-10000533</t>
  </si>
  <si>
    <t>Southworth Parchment Paper &amp; Envelopes</t>
  </si>
  <si>
    <t xml:space="preserve"> $900.08 </t>
  </si>
  <si>
    <t>CA-2015-113110</t>
  </si>
  <si>
    <t>San Bernardino</t>
  </si>
  <si>
    <t>RH-19510</t>
  </si>
  <si>
    <t>CA-2015-114237</t>
  </si>
  <si>
    <t xml:space="preserve"> $141.96 </t>
  </si>
  <si>
    <t>CA-2016-113516</t>
  </si>
  <si>
    <t xml:space="preserve"> $33.02 </t>
  </si>
  <si>
    <t xml:space="preserve"> $67.14 </t>
  </si>
  <si>
    <t>OFF-ST-10001172</t>
  </si>
  <si>
    <t>Tennsco Lockers, Sand</t>
  </si>
  <si>
    <t>CT-11995</t>
  </si>
  <si>
    <t>CA-2015-119214</t>
  </si>
  <si>
    <t>Bozeman</t>
  </si>
  <si>
    <t xml:space="preserve"> $29.04 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</si>
  <si>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</si>
  <si>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</si>
  <si>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</si>
  <si>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</si>
  <si>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</si>
  <si>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</si>
  <si>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 xml:space="preserve"> $57.50 </t>
  </si>
  <si>
    <t>US-2017-158946</t>
  </si>
  <si>
    <t xml:space="preserve"> $38.86 </t>
  </si>
  <si>
    <t>MC-17590</t>
  </si>
  <si>
    <t>Perth Amboy</t>
  </si>
  <si>
    <t>FUR-CH-10003833</t>
  </si>
  <si>
    <t>Novimex Fabric Task Chair</t>
  </si>
  <si>
    <t>FUR-FU-10003142</t>
  </si>
  <si>
    <t>Master Big Foot Doorstop, Beige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</si>
  <si>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</si>
  <si>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</si>
  <si>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</si>
  <si>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</si>
  <si>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</si>
  <si>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</si>
  <si>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</si>
  <si>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</si>
  <si>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</si>
  <si>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</si>
  <si>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</si>
  <si>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</si>
  <si>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</si>
  <si>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</si>
  <si>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</si>
  <si>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</si>
  <si>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 xml:space="preserve"> $199.96 </t>
  </si>
  <si>
    <t>FUR-TA-10003954</t>
  </si>
  <si>
    <t>Hon 94000 Series Round Tables</t>
  </si>
  <si>
    <t>CC-12610</t>
  </si>
  <si>
    <t>KA-16525</t>
  </si>
  <si>
    <t>CA-2016-129693</t>
  </si>
  <si>
    <t>TC-20980</t>
  </si>
  <si>
    <t xml:space="preserve"> $7.31 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</si>
  <si>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</si>
  <si>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</si>
  <si>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</si>
  <si>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</si>
  <si>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</si>
  <si>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CA-2017-140676</t>
  </si>
  <si>
    <t>BF-11080</t>
  </si>
  <si>
    <t xml:space="preserve"> $39.90 </t>
  </si>
  <si>
    <t>CA-2015-120103</t>
  </si>
  <si>
    <t>OFF-PA-10001295</t>
  </si>
  <si>
    <t>Computer Printout Paper with Letter-Trim Perforations</t>
  </si>
  <si>
    <t xml:space="preserve"> $106.23 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</si>
  <si>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</si>
  <si>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</si>
  <si>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</si>
  <si>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</si>
  <si>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</si>
  <si>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</si>
  <si>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</si>
  <si>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</si>
  <si>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</si>
  <si>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 xml:space="preserve"> $5.76 </t>
  </si>
  <si>
    <t>CA-2017-166142</t>
  </si>
  <si>
    <t>MM-17260</t>
  </si>
  <si>
    <t xml:space="preserve"> $26.55 </t>
  </si>
  <si>
    <t>CA-2014-145926</t>
  </si>
  <si>
    <t>Moorhead</t>
  </si>
  <si>
    <t xml:space="preserve"> $479.90 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</si>
  <si>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</si>
  <si>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</si>
  <si>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</si>
  <si>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</si>
  <si>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</si>
  <si>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</si>
  <si>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 xml:space="preserve"> $511.84 </t>
  </si>
  <si>
    <t>OFF-AR-10004602</t>
  </si>
  <si>
    <t>Boston KS Multi-Size Manual Pencil Sharpener</t>
  </si>
  <si>
    <t xml:space="preserve"> $279.94 </t>
  </si>
  <si>
    <t>US-2014-140116</t>
  </si>
  <si>
    <t>OFF-ST-10000078</t>
  </si>
  <si>
    <t>Tennsco 6- and 18-Compartment Lockers</t>
  </si>
  <si>
    <t xml:space="preserve"> $636.41 </t>
  </si>
  <si>
    <t>CA-2014-123295</t>
  </si>
  <si>
    <t>AH-10120</t>
  </si>
  <si>
    <t xml:space="preserve"> $259.14 </t>
  </si>
  <si>
    <t>US-2014-167633</t>
  </si>
  <si>
    <t>BW-11200</t>
  </si>
  <si>
    <t>US-2014-152723</t>
  </si>
  <si>
    <t>Mesquite</t>
  </si>
  <si>
    <t xml:space="preserve"> $0.88 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</si>
  <si>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</si>
  <si>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</si>
  <si>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</si>
  <si>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</si>
  <si>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</si>
  <si>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</si>
  <si>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</si>
  <si>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CA-2016-130267</t>
  </si>
  <si>
    <t>SW-20245</t>
  </si>
  <si>
    <t>Stockton</t>
  </si>
  <si>
    <t xml:space="preserve"> $159.88 </t>
  </si>
  <si>
    <t>CA-2017-158246</t>
  </si>
  <si>
    <t>Sunnyvale</t>
  </si>
  <si>
    <t xml:space="preserve"> $215.98 </t>
  </si>
  <si>
    <t>CA-2017-167381</t>
  </si>
  <si>
    <t xml:space="preserve"> $241.96 </t>
  </si>
  <si>
    <t>CA-2017-144862</t>
  </si>
  <si>
    <t>OFF-EN-10003040</t>
  </si>
  <si>
    <t>Quality Park Security Envelopes</t>
  </si>
  <si>
    <t xml:space="preserve"> $104.68 </t>
  </si>
  <si>
    <t>TEC-PH-10000923</t>
  </si>
  <si>
    <t>Belkin SportFit Armband For iPhone 5s/5c, Fuchsia</t>
  </si>
  <si>
    <t>BS-11665</t>
  </si>
  <si>
    <t>CA-2015-134859</t>
  </si>
  <si>
    <t>FUR-FU-10003623</t>
  </si>
  <si>
    <t>DataProducts Ampli Magnifier Task Lamp, Black,</t>
  </si>
  <si>
    <t xml:space="preserve"> $64.94 </t>
  </si>
  <si>
    <t>US-2014-114188</t>
  </si>
  <si>
    <t>RF-19345</t>
  </si>
  <si>
    <t>OFF-AP-10000124</t>
  </si>
  <si>
    <t>Acco 6 Outlet Guardian Basic Surge Suppressor</t>
  </si>
  <si>
    <t xml:space="preserve"> $33.28 </t>
  </si>
  <si>
    <t>OFF-AR-10004511</t>
  </si>
  <si>
    <t>Sanford Colorific Scented Colored Pencils, 12/Pack</t>
  </si>
  <si>
    <t xml:space="preserve"> $60.14 </t>
  </si>
  <si>
    <t>CA-2015-156524</t>
  </si>
  <si>
    <t>OFF-PA-10003883</t>
  </si>
  <si>
    <t>Message Book, Phone, Wirebound Standard Line Memo, 2 3/4" X 5"</t>
  </si>
  <si>
    <t xml:space="preserve"> $19.65 </t>
  </si>
  <si>
    <t>WB-21850</t>
  </si>
  <si>
    <t>TEC-PH-10002807</t>
  </si>
  <si>
    <t>Motorla HX550 Universal Bluetooth Headset</t>
  </si>
  <si>
    <t>CA-2015-156377</t>
  </si>
  <si>
    <t>TB-21625</t>
  </si>
  <si>
    <t>FUR-FU-10002364</t>
  </si>
  <si>
    <t>Eldon Expressions Wood Desk Accessories, Oak</t>
  </si>
  <si>
    <t xml:space="preserve"> $14.76 </t>
  </si>
  <si>
    <t>OFF-SU-10001664</t>
  </si>
  <si>
    <t>Acme Office Executive Series Stainless Steel Trimmers</t>
  </si>
  <si>
    <t xml:space="preserve"> $17.14 </t>
  </si>
  <si>
    <t>FUR-TA-10003238</t>
  </si>
  <si>
    <t>Chromcraft Bull-Nose Wood 48" x 96" Rectangular Conference Tables</t>
  </si>
  <si>
    <t>CA-2017-102771</t>
  </si>
  <si>
    <t>TEC-PH-10001536</t>
  </si>
  <si>
    <t>Spigen Samsung Galaxy S5 Case Wallet</t>
  </si>
  <si>
    <t xml:space="preserve"> $84.95 </t>
  </si>
  <si>
    <t>US-2017-139969</t>
  </si>
  <si>
    <t>AF-10870</t>
  </si>
  <si>
    <t>College Station</t>
  </si>
  <si>
    <t xml:space="preserve"> $233.06 </t>
  </si>
  <si>
    <t>RB-19435</t>
  </si>
  <si>
    <t>CA-2015-123505</t>
  </si>
  <si>
    <t xml:space="preserve"> $14.94 </t>
  </si>
  <si>
    <t>US-2016-120460</t>
  </si>
  <si>
    <t xml:space="preserve"> $22.61 </t>
  </si>
  <si>
    <t>CA-2014-124646</t>
  </si>
  <si>
    <t>CA-2017-148166</t>
  </si>
  <si>
    <t>OFF-AR-10004956</t>
  </si>
  <si>
    <t>Newell 33</t>
  </si>
  <si>
    <t>CA-2016-101938</t>
  </si>
  <si>
    <t>OFF-AR-10003696</t>
  </si>
  <si>
    <t>Panasonic KP-350BK Electric Pencil Sharpener with Auto Stop</t>
  </si>
  <si>
    <t>CA-2017-166296</t>
  </si>
  <si>
    <t>KF-16285</t>
  </si>
  <si>
    <t>Manteca</t>
  </si>
  <si>
    <t xml:space="preserve"> $314.55 </t>
  </si>
  <si>
    <t>OFF-PA-10000551</t>
  </si>
  <si>
    <t>Array Memo Cubes</t>
  </si>
  <si>
    <t xml:space="preserve"> $8.29 </t>
  </si>
  <si>
    <t>JH-15820</t>
  </si>
  <si>
    <t>CA-2014-152296</t>
  </si>
  <si>
    <t>IL-15100</t>
  </si>
  <si>
    <t>OFF-BI-10004506</t>
  </si>
  <si>
    <t>Wilson Jones data.warehouse D-Ring Binders with DublLock</t>
  </si>
  <si>
    <t xml:space="preserve"> $19.75 </t>
  </si>
  <si>
    <t xml:space="preserve"> $6.91 </t>
  </si>
  <si>
    <t>CA-2016-112025</t>
  </si>
  <si>
    <t>CA-2015-132507</t>
  </si>
  <si>
    <t xml:space="preserve"> $61.79 </t>
  </si>
  <si>
    <t>CA-2016-125738</t>
  </si>
  <si>
    <t>PB-18805</t>
  </si>
  <si>
    <t>Salt Lake City</t>
  </si>
  <si>
    <t>OFF-PA-10000740</t>
  </si>
  <si>
    <t>Xerox 1982</t>
  </si>
  <si>
    <t xml:space="preserve"> $45.68 </t>
  </si>
  <si>
    <t>CA-2016-128818</t>
  </si>
  <si>
    <t xml:space="preserve"> $85.23 </t>
  </si>
  <si>
    <t xml:space="preserve"> $44.40 </t>
  </si>
  <si>
    <t>CA-2017-124576</t>
  </si>
  <si>
    <t xml:space="preserve"> $54.90 </t>
  </si>
  <si>
    <t>CA-2016-101378</t>
  </si>
  <si>
    <t>RH-19600</t>
  </si>
  <si>
    <t xml:space="preserve"> $35.04 </t>
  </si>
  <si>
    <t>CA-2016-118913</t>
  </si>
  <si>
    <t>OFF-AP-10000692</t>
  </si>
  <si>
    <t>Fellowes Mighty 8 Compact Surge Protector</t>
  </si>
  <si>
    <t xml:space="preserve"> $60.81 </t>
  </si>
  <si>
    <t xml:space="preserve"> $123.92 </t>
  </si>
  <si>
    <t>OFF-AP-10000252</t>
  </si>
  <si>
    <t>Harmony HEPA Quiet Air Purifiers</t>
  </si>
  <si>
    <t>Little Rock</t>
  </si>
  <si>
    <t>CA-2015-138002</t>
  </si>
  <si>
    <t>FUR-FU-10004748</t>
  </si>
  <si>
    <t>Howard Miller 16" Diameter Gallery Wall Clock</t>
  </si>
  <si>
    <t xml:space="preserve"> $191.82 </t>
  </si>
  <si>
    <t>CA-2016-164350</t>
  </si>
  <si>
    <t>OFF-AR-10000538</t>
  </si>
  <si>
    <t>Boston Model 1800 Electric Pencil Sharpener, Gray</t>
  </si>
  <si>
    <t xml:space="preserve"> $67.56 </t>
  </si>
  <si>
    <t>AW-10930</t>
  </si>
  <si>
    <t>CA-2015-129854</t>
  </si>
  <si>
    <t>CA-2014-125556</t>
  </si>
  <si>
    <t>ML-17410</t>
  </si>
  <si>
    <t>TEC-PH-10001079</t>
  </si>
  <si>
    <t>Polycom SoundPoint Pro SE-225 Corded phone</t>
  </si>
  <si>
    <t xml:space="preserve"> $832.93 </t>
  </si>
  <si>
    <t>CA-2016-162313</t>
  </si>
  <si>
    <t>Lincoln Park</t>
  </si>
  <si>
    <t>OFF-AP-10003842</t>
  </si>
  <si>
    <t>Euro-Pro Shark Turbo Vacuum</t>
  </si>
  <si>
    <t xml:space="preserve"> $167.29 </t>
  </si>
  <si>
    <t>FUR-CH-10000553</t>
  </si>
  <si>
    <t>Metal Folding Chairs, Beige, 4/Carton</t>
  </si>
  <si>
    <t>CA-2014-151953</t>
  </si>
  <si>
    <t>DB-13555</t>
  </si>
  <si>
    <t>OFF-AR-10003469</t>
  </si>
  <si>
    <t>Nontoxic Chalk</t>
  </si>
  <si>
    <t xml:space="preserve"> $2.82 </t>
  </si>
  <si>
    <t xml:space="preserve"> $9.98 </t>
  </si>
  <si>
    <t xml:space="preserve"> $14.98 </t>
  </si>
  <si>
    <t>CA-2015-131884</t>
  </si>
  <si>
    <t>DK-13375</t>
  </si>
  <si>
    <t>Marion</t>
  </si>
  <si>
    <t xml:space="preserve"> $485.94 </t>
  </si>
  <si>
    <t>CA-2017-121909</t>
  </si>
  <si>
    <t>OFF-PA-10003790</t>
  </si>
  <si>
    <t>Xerox 1991</t>
  </si>
  <si>
    <t>CA-2016-106383</t>
  </si>
  <si>
    <t>BT-11440</t>
  </si>
  <si>
    <t>Littleton</t>
  </si>
  <si>
    <t>FUR-BO-10002202</t>
  </si>
  <si>
    <t>Atlantic Metals Mobile 2-Shelf Bookcases, Custom Colors</t>
  </si>
  <si>
    <t xml:space="preserve"> $72.29 </t>
  </si>
  <si>
    <t>CA-2017-130771</t>
  </si>
  <si>
    <t>CA-2016-139157</t>
  </si>
  <si>
    <t xml:space="preserve"> $330.59 </t>
  </si>
  <si>
    <t>CA-2014-128055</t>
  </si>
  <si>
    <t xml:space="preserve"> $673.57 </t>
  </si>
  <si>
    <t>OFF-AP-10002765</t>
  </si>
  <si>
    <t>Fellowes Advanced Computer Series Surge Protectors</t>
  </si>
  <si>
    <t>DB-13405</t>
  </si>
  <si>
    <t>CA-2017-132122</t>
  </si>
  <si>
    <t>OFF-ST-10003692</t>
  </si>
  <si>
    <t>Recycled Steel Personal File for Hanging File Folders</t>
  </si>
  <si>
    <t xml:space="preserve"> $228.92 </t>
  </si>
  <si>
    <t>CA-2015-123232</t>
  </si>
  <si>
    <t>TEC-PH-10001051</t>
  </si>
  <si>
    <t>HTC One</t>
  </si>
  <si>
    <t xml:space="preserve"> $319.97 </t>
  </si>
  <si>
    <t>CA-2015-145849</t>
  </si>
  <si>
    <t xml:space="preserve"> $190.86 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</si>
  <si>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</si>
  <si>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</si>
  <si>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</si>
  <si>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</si>
  <si>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</si>
  <si>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</si>
  <si>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</si>
  <si>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</si>
  <si>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</si>
  <si>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</si>
  <si>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 xml:space="preserve"> $1,016.79 </t>
  </si>
  <si>
    <t>OFF-BI-10002982</t>
  </si>
  <si>
    <t>Avery Self-Adhesive Photo Pockets for Polaroid Photos</t>
  </si>
  <si>
    <t>BF-11005</t>
  </si>
  <si>
    <t>CA-2015-116092</t>
  </si>
  <si>
    <t>JM-16195</t>
  </si>
  <si>
    <t>OFF-PA-10004285</t>
  </si>
  <si>
    <t>Xerox 1959</t>
  </si>
  <si>
    <t>CA-2016-117849</t>
  </si>
  <si>
    <t>CA-2016-164091</t>
  </si>
  <si>
    <t>Bangor</t>
  </si>
  <si>
    <t>Maine</t>
  </si>
  <si>
    <t>TEC-PH-10001944</t>
  </si>
  <si>
    <t>Wi-Ex zBoost YX540 Cellular Phone Signal Booster</t>
  </si>
  <si>
    <t xml:space="preserve"> $437.85 </t>
  </si>
  <si>
    <t>OFF-PA-10001776</t>
  </si>
  <si>
    <t>Wirebound Message Books, Four 2 3/4" x 5" Forms per Page, 600 Sets per Book</t>
  </si>
  <si>
    <t>MZ-17335</t>
  </si>
  <si>
    <t>MW-18220</t>
  </si>
  <si>
    <t>MV-17485</t>
  </si>
  <si>
    <t>CA-2016-131065</t>
  </si>
  <si>
    <t>TEC-AC-10004145</t>
  </si>
  <si>
    <t>Logitech diNovo Edge Keyboard</t>
  </si>
  <si>
    <t xml:space="preserve"> $499.98 </t>
  </si>
  <si>
    <t>CA-2017-149146</t>
  </si>
  <si>
    <t>SM-20320</t>
  </si>
  <si>
    <t>OFF-PA-10003919</t>
  </si>
  <si>
    <t>Xerox 1989</t>
  </si>
  <si>
    <t>CA-2017-137470</t>
  </si>
  <si>
    <t>TP-21415</t>
  </si>
  <si>
    <t>OFF-PA-10002001</t>
  </si>
  <si>
    <t>Xerox 1984</t>
  </si>
  <si>
    <t>CA-2017-105480</t>
  </si>
  <si>
    <t>OFF-PA-10002787</t>
  </si>
  <si>
    <t>Xerox 227</t>
  </si>
  <si>
    <t>CA-2015-102036</t>
  </si>
  <si>
    <t>OFF-ST-10003123</t>
  </si>
  <si>
    <t>Fellowes Bases and Tops For Staxonsteel/High-Stak Systems</t>
  </si>
  <si>
    <t xml:space="preserve"> $199.74 </t>
  </si>
  <si>
    <t>CA-2015-142944</t>
  </si>
  <si>
    <t>FUR-FU-10000308</t>
  </si>
  <si>
    <t>Deflect-o Glass Clear Studded Chair Mats</t>
  </si>
  <si>
    <t xml:space="preserve"> $435.26 </t>
  </si>
  <si>
    <t>CA-2014-157882</t>
  </si>
  <si>
    <t>FUR-TA-10001866</t>
  </si>
  <si>
    <t>Bevis Round Conference Room Tables and Bases</t>
  </si>
  <si>
    <t xml:space="preserve"> $143.43 </t>
  </si>
  <si>
    <t>CA-2017-142622</t>
  </si>
  <si>
    <t>JK-15625</t>
  </si>
  <si>
    <t xml:space="preserve"> $97.57 </t>
  </si>
  <si>
    <t>OFF-AP-10002222</t>
  </si>
  <si>
    <t>CA-2016-112676</t>
  </si>
  <si>
    <t>PJ-18835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</si>
  <si>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</si>
  <si>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</si>
  <si>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</si>
  <si>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</si>
  <si>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</si>
  <si>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</si>
  <si>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</si>
  <si>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</si>
  <si>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 xml:space="preserve"> $17.48 </t>
  </si>
  <si>
    <t>CA-2017-143343</t>
  </si>
  <si>
    <t>CA-2017-115154</t>
  </si>
  <si>
    <t>RS-19420</t>
  </si>
  <si>
    <t>FUR-TA-10001950</t>
  </si>
  <si>
    <t>Balt Solid Wood Round Tables</t>
  </si>
  <si>
    <t xml:space="preserve"> $892.98 </t>
  </si>
  <si>
    <t>CA-2015-149342</t>
  </si>
  <si>
    <t>CA-2017-127929</t>
  </si>
  <si>
    <t xml:space="preserve"> $181.95 </t>
  </si>
  <si>
    <t>TEC-PH-10001527</t>
  </si>
  <si>
    <t>Plantronics MX500i Earset</t>
  </si>
  <si>
    <t>CA-2014-162362</t>
  </si>
  <si>
    <t>Midland</t>
  </si>
  <si>
    <t xml:space="preserve"> $12.72 </t>
  </si>
  <si>
    <t>CA-2016-106558</t>
  </si>
  <si>
    <t>CA-2017-157931</t>
  </si>
  <si>
    <t xml:space="preserve"> $723.92 </t>
  </si>
  <si>
    <t>SV-20935</t>
  </si>
  <si>
    <t>US-2017-120418</t>
  </si>
  <si>
    <t>BC-11125</t>
  </si>
  <si>
    <t xml:space="preserve"> $280.79 </t>
  </si>
  <si>
    <t>CA-2017-122035</t>
  </si>
  <si>
    <t>EM-13825</t>
  </si>
  <si>
    <t>Sioux Falls</t>
  </si>
  <si>
    <t>South Dakota</t>
  </si>
  <si>
    <t>TEC-AC-10003095</t>
  </si>
  <si>
    <t>Logitech G35 7.1-Channel Surround Sound Headset</t>
  </si>
  <si>
    <t>CA-2017-165491</t>
  </si>
  <si>
    <t>TEC-AC-10000358</t>
  </si>
  <si>
    <t>Imation Secure Drive + Hardware Encrypted USB flash drive - 16 GB</t>
  </si>
  <si>
    <t xml:space="preserve"> $265.93 </t>
  </si>
  <si>
    <t xml:space="preserve"> $63.82 </t>
  </si>
  <si>
    <t>BM-11575</t>
  </si>
  <si>
    <t>CA-2017-138422</t>
  </si>
  <si>
    <t>KN-16705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</si>
  <si>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</si>
  <si>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</si>
  <si>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</si>
  <si>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</si>
  <si>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</si>
  <si>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</si>
  <si>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 xml:space="preserve"> $547.14 </t>
  </si>
  <si>
    <t>OFF-PA-10000380</t>
  </si>
  <si>
    <t>REDIFORM Incoming/Outgoing Call Register, 11" X 8 1/2", 100 Messages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</si>
  <si>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</si>
  <si>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</si>
  <si>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</si>
  <si>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</si>
  <si>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</si>
  <si>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</si>
  <si>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 xml:space="preserve"> $45.92 </t>
  </si>
  <si>
    <t>CA-2016-137736</t>
  </si>
  <si>
    <t>US-2014-143231</t>
  </si>
  <si>
    <t>FUR-FU-10002501</t>
  </si>
  <si>
    <t>Nu-Dell Executive Frame</t>
  </si>
  <si>
    <t xml:space="preserve"> $63.20 </t>
  </si>
  <si>
    <t>CA-2016-119025</t>
  </si>
  <si>
    <t>OFF-AP-10001205</t>
  </si>
  <si>
    <t>Belkin 5 Outlet SurgeMaster Power Centers</t>
  </si>
  <si>
    <t xml:space="preserve"> $490.32 </t>
  </si>
  <si>
    <t>OFF-BI-10004141</t>
  </si>
  <si>
    <t>Insertable Tab Indexes For Data Binders</t>
  </si>
  <si>
    <t xml:space="preserve"> $3.16 </t>
  </si>
  <si>
    <t>OFF-BI-10000632</t>
  </si>
  <si>
    <t>Satellite Sectional Post Binders</t>
  </si>
  <si>
    <t xml:space="preserve"> $5.32 </t>
  </si>
  <si>
    <t xml:space="preserve"> $79.47 </t>
  </si>
  <si>
    <t xml:space="preserve"> $10.08 </t>
  </si>
  <si>
    <t>CA-2015-111514</t>
  </si>
  <si>
    <t>SC-20260</t>
  </si>
  <si>
    <t xml:space="preserve"> $1,552.83 </t>
  </si>
  <si>
    <t>TEC-AC-10004864</t>
  </si>
  <si>
    <t>Memorex Micro Travel Drive 32 GB</t>
  </si>
  <si>
    <t>TEC-MA-10000597</t>
  </si>
  <si>
    <t>Lexmark S315 Color Inkjet Printer</t>
  </si>
  <si>
    <t>US-2014-148838</t>
  </si>
  <si>
    <t xml:space="preserve"> $1,579.75 </t>
  </si>
  <si>
    <t>CA-2017-136497</t>
  </si>
  <si>
    <t>OFF-BI-10001553</t>
  </si>
  <si>
    <t>SpineVue Locking Slant-D Ring Binders by Cardinal</t>
  </si>
  <si>
    <t>US-2016-108637</t>
  </si>
  <si>
    <t xml:space="preserve"> $127.88 </t>
  </si>
  <si>
    <t xml:space="preserve"> $40.92 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</si>
  <si>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</si>
  <si>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</si>
  <si>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</si>
  <si>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</si>
  <si>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</si>
  <si>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</si>
  <si>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 xml:space="preserve"> $120.71 </t>
  </si>
  <si>
    <t>CA-2017-123659</t>
  </si>
  <si>
    <t>US-2016-129469</t>
  </si>
  <si>
    <t>FUR-FU-10002298</t>
  </si>
  <si>
    <t>Rubbermaid ClusterMat Chairmats, Mat Size- 66" x 60", Lip 20" x 11" -90 Degree Angle</t>
  </si>
  <si>
    <t xml:space="preserve"> $532.70 </t>
  </si>
  <si>
    <t>OFF-AR-10000315</t>
  </si>
  <si>
    <t>Dixon Ticonderoga Maple Cedar Pencil, #2</t>
  </si>
  <si>
    <t>CA-2017-155152</t>
  </si>
  <si>
    <t>OFF-FA-10000936</t>
  </si>
  <si>
    <t>Acco Hot Clips Clips to Go</t>
  </si>
  <si>
    <t>CA-2017-119669</t>
  </si>
  <si>
    <t xml:space="preserve"> $5.67 </t>
  </si>
  <si>
    <t>OFF-SU-10004768</t>
  </si>
  <si>
    <t>Acme Kleencut Forged Steel Scissors</t>
  </si>
  <si>
    <t>OFF-PA-10002581</t>
  </si>
  <si>
    <t>Xerox 1951</t>
  </si>
  <si>
    <t xml:space="preserve"> $49.57 </t>
  </si>
  <si>
    <t>US-2017-117534</t>
  </si>
  <si>
    <t>CV-12295</t>
  </si>
  <si>
    <t>OFF-AP-10002403</t>
  </si>
  <si>
    <t>Acco Smartsocket Color-Coded Six-Outlet AC Adapter Model Surge Protectors</t>
  </si>
  <si>
    <t xml:space="preserve"> $176.04 </t>
  </si>
  <si>
    <t>OFF-AR-10003087</t>
  </si>
  <si>
    <t>TEC-PH-10000141</t>
  </si>
  <si>
    <t>Clearsounds A400</t>
  </si>
  <si>
    <t xml:space="preserve"> $15.84 </t>
  </si>
  <si>
    <t>TEC-CO-10000971</t>
  </si>
  <si>
    <t>Hewlett Packard 310 Color Digital Copier</t>
  </si>
  <si>
    <t xml:space="preserve"> $479.98 </t>
  </si>
  <si>
    <t>CA-2015-145065</t>
  </si>
  <si>
    <t>OFF-FA-10001229</t>
  </si>
  <si>
    <t xml:space="preserve"> $7.86 </t>
  </si>
  <si>
    <t>OFF-BI-10002437</t>
  </si>
  <si>
    <t>Recycled Premium Regency Composition Covers</t>
  </si>
  <si>
    <t>US-2015-127040</t>
  </si>
  <si>
    <t>SG-20605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</si>
  <si>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</si>
  <si>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</si>
  <si>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</si>
  <si>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</si>
  <si>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</si>
  <si>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</si>
  <si>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Malden</t>
  </si>
  <si>
    <t>CA-2015-137897</t>
  </si>
  <si>
    <t xml:space="preserve"> $37.60 </t>
  </si>
  <si>
    <t xml:space="preserve"> $2.26 </t>
  </si>
  <si>
    <t xml:space="preserve"> $59.90 </t>
  </si>
  <si>
    <t>US-2016-110170</t>
  </si>
  <si>
    <t>FUR-BO-10000780</t>
  </si>
  <si>
    <t>O'Sullivan Plantations 2-Door Library in Landvery Oak</t>
  </si>
  <si>
    <t xml:space="preserve"> $956.66 </t>
  </si>
  <si>
    <t>CA-2017-108574</t>
  </si>
  <si>
    <t xml:space="preserve"> $1,115.91 </t>
  </si>
  <si>
    <t xml:space="preserve"> $128.74 </t>
  </si>
  <si>
    <t>TM-21010</t>
  </si>
  <si>
    <t>TEC-PH-10003072</t>
  </si>
  <si>
    <t>Panasonic KX-TG9541B DECT 6.0 Digital 2-Line Expandable Cordless Phone With Digital Answering System</t>
  </si>
  <si>
    <t xml:space="preserve"> $359.98 </t>
  </si>
  <si>
    <t>CA-2017-155985</t>
  </si>
  <si>
    <t xml:space="preserve"> $211.84 </t>
  </si>
  <si>
    <t>CA-2014-162684</t>
  </si>
  <si>
    <t>EM-13810</t>
  </si>
  <si>
    <t>CA-2017-168655</t>
  </si>
  <si>
    <t>ML-18040</t>
  </si>
  <si>
    <t>Albuquerque</t>
  </si>
  <si>
    <t xml:space="preserve"> $595.00 </t>
  </si>
  <si>
    <t>CA-2016-107202</t>
  </si>
  <si>
    <t>Sparks</t>
  </si>
  <si>
    <t>TEC-MA-10000112</t>
  </si>
  <si>
    <t>Panasonic KX MB2061 Multifunction Printer</t>
  </si>
  <si>
    <t xml:space="preserve"> $2,396.40 </t>
  </si>
  <si>
    <t>CA-2017-159597</t>
  </si>
  <si>
    <t>Coachella</t>
  </si>
  <si>
    <t xml:space="preserve"> $63.56 </t>
  </si>
  <si>
    <t>TEC-AC-10004171</t>
  </si>
  <si>
    <t>Razer Kraken 7.1 Surround Sound Over Ear USB Gaming Headset</t>
  </si>
  <si>
    <t>FUR-TA-10002645</t>
  </si>
  <si>
    <t>Hon Rectangular Conference Tables</t>
  </si>
  <si>
    <t xml:space="preserve"> $12.78 </t>
  </si>
  <si>
    <t>CA-2016-169922</t>
  </si>
  <si>
    <t>OFF-BI-10003784</t>
  </si>
  <si>
    <t>Computer Printout Index Tabs</t>
  </si>
  <si>
    <t>OFF-BI-10001617</t>
  </si>
  <si>
    <t>GBC Wire Binding Combs</t>
  </si>
  <si>
    <t>CA-2014-148586</t>
  </si>
  <si>
    <t>AZ-10750</t>
  </si>
  <si>
    <t>FUR-CH-10002439</t>
  </si>
  <si>
    <t>Iceberg Nesting Folding Chair, 19w x 6d x 43h</t>
  </si>
  <si>
    <t xml:space="preserve"> $366.79 </t>
  </si>
  <si>
    <t>CA-2015-154746</t>
  </si>
  <si>
    <t xml:space="preserve"> $33.96 </t>
  </si>
  <si>
    <t>CA-2014-164210</t>
  </si>
  <si>
    <t>PW-19240</t>
  </si>
  <si>
    <t>FUR-TA-10000849</t>
  </si>
  <si>
    <t>Bevis Rectangular Conference Tables</t>
  </si>
  <si>
    <t xml:space="preserve"> $145.98 </t>
  </si>
  <si>
    <t>OFF-EN-10002973</t>
  </si>
  <si>
    <t>Ampad #10 Peel &amp; Seel Holiday Envelopes</t>
  </si>
  <si>
    <t xml:space="preserve"> $26.88 </t>
  </si>
  <si>
    <t xml:space="preserve"> $257.98 </t>
  </si>
  <si>
    <t>CA-2015-100573</t>
  </si>
  <si>
    <t>CA-2016-140207</t>
  </si>
  <si>
    <t>OFF-BI-10003963</t>
  </si>
  <si>
    <t>Cardinal Holdit Data Disk Pockets</t>
  </si>
  <si>
    <t xml:space="preserve"> $29.12 </t>
  </si>
  <si>
    <t>CA-2017-140949</t>
  </si>
  <si>
    <t>OFF-LA-10000081</t>
  </si>
  <si>
    <t>Avery 496</t>
  </si>
  <si>
    <t xml:space="preserve"> $18.75 </t>
  </si>
  <si>
    <t>CA-2017-138548</t>
  </si>
  <si>
    <t xml:space="preserve"> $97.84 </t>
  </si>
  <si>
    <t>CA-2015-142419</t>
  </si>
  <si>
    <t>SC-20380</t>
  </si>
  <si>
    <t xml:space="preserve"> $29.97 </t>
  </si>
  <si>
    <t xml:space="preserve"> $13.49 </t>
  </si>
  <si>
    <t xml:space="preserve"> $98.35 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</si>
  <si>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</si>
  <si>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</si>
  <si>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</si>
  <si>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</si>
  <si>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</si>
  <si>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</si>
  <si>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</si>
  <si>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</si>
  <si>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FUR-FU-10002107</t>
  </si>
  <si>
    <t>Eldon Pizzaz Desk Accessories</t>
  </si>
  <si>
    <t xml:space="preserve"> $14.27 </t>
  </si>
  <si>
    <t>Sauder Forest Hills Library, Woodland Oak Finish</t>
  </si>
  <si>
    <t>CA-2016-114972</t>
  </si>
  <si>
    <t>FUR-CH-10001190</t>
  </si>
  <si>
    <t>Global Deluxe High-Back Office Chair in Storm</t>
  </si>
  <si>
    <t xml:space="preserve"> $217.58 </t>
  </si>
  <si>
    <t>TEC-AC-10000682</t>
  </si>
  <si>
    <t>Kensington K72356US Mouse-in-a-Box USB Desktop Mouse</t>
  </si>
  <si>
    <t>OFF-LA-10004545</t>
  </si>
  <si>
    <t>Avery 50</t>
  </si>
  <si>
    <t xml:space="preserve"> $41.22 </t>
  </si>
  <si>
    <t>CA-2014-145212</t>
  </si>
  <si>
    <t>CA-2017-141992</t>
  </si>
  <si>
    <t>OFF-SU-10002557</t>
  </si>
  <si>
    <t>Fiskars Spring-Action Scissors</t>
  </si>
  <si>
    <t xml:space="preserve"> $11.18 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</si>
  <si>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</si>
  <si>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</si>
  <si>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</si>
  <si>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</si>
  <si>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</si>
  <si>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</si>
  <si>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 xml:space="preserve"> $85.52 </t>
  </si>
  <si>
    <t>OFF-AR-10001473</t>
  </si>
  <si>
    <t>Newell 313</t>
  </si>
  <si>
    <t>CA-2015-141040</t>
  </si>
  <si>
    <t>TB-21250</t>
  </si>
  <si>
    <t>TEC-PH-10001835</t>
  </si>
  <si>
    <t>Jawbone JAMBOX Wireless Bluetooth Speaker</t>
  </si>
  <si>
    <t xml:space="preserve"> $631.96 </t>
  </si>
  <si>
    <t>OFF-PA-10002245</t>
  </si>
  <si>
    <t>Xerox 1895</t>
  </si>
  <si>
    <t>JM-15865</t>
  </si>
  <si>
    <t>Mishawaka</t>
  </si>
  <si>
    <t>CA-2015-122371</t>
  </si>
  <si>
    <t xml:space="preserve"> $64.17 </t>
  </si>
  <si>
    <t>US-2017-133781</t>
  </si>
  <si>
    <t>OFF-EN-10004483</t>
  </si>
  <si>
    <t>#10 White Business Envelopes,4 1/8 x 9 1/2</t>
  </si>
  <si>
    <t xml:space="preserve"> $37.61 </t>
  </si>
  <si>
    <t>LS-17200</t>
  </si>
  <si>
    <t>CA-2016-149482</t>
  </si>
  <si>
    <t>RR-19315</t>
  </si>
  <si>
    <t>OFF-SU-10000151</t>
  </si>
  <si>
    <t>High Speed Automatic Electric Letter Opener</t>
  </si>
  <si>
    <t>CA-2015-120397</t>
  </si>
  <si>
    <t>OFF-AP-10001293</t>
  </si>
  <si>
    <t>Belkin 8 Outlet Surge Protector</t>
  </si>
  <si>
    <t xml:space="preserve"> $32.78 </t>
  </si>
  <si>
    <t>CA-2017-163902</t>
  </si>
  <si>
    <t>TEC-PH-10000675</t>
  </si>
  <si>
    <t>Panasonic KX TS3282B Corded phone</t>
  </si>
  <si>
    <t xml:space="preserve"> $196.78 </t>
  </si>
  <si>
    <t>CA-2016-136812</t>
  </si>
  <si>
    <t>OFF-ST-10003470</t>
  </si>
  <si>
    <t>Tennsco Snap-Together Open Shelving Units, Starter Sets and Add-On Units</t>
  </si>
  <si>
    <t xml:space="preserve"> $1,117.92 </t>
  </si>
  <si>
    <t>DB-12910</t>
  </si>
  <si>
    <t>CA-2016-124506</t>
  </si>
  <si>
    <t>CA-2014-128888</t>
  </si>
  <si>
    <t xml:space="preserve"> $604.66 </t>
  </si>
  <si>
    <t>CA-2016-124352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</si>
  <si>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</si>
  <si>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</si>
  <si>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</si>
  <si>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</si>
  <si>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</si>
  <si>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</si>
  <si>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CA-2014-111500</t>
  </si>
  <si>
    <t>OFF-BI-10000829</t>
  </si>
  <si>
    <t xml:space="preserve"> $12.67 </t>
  </si>
  <si>
    <t>US-2017-117723</t>
  </si>
  <si>
    <t xml:space="preserve"> $1,801.63 </t>
  </si>
  <si>
    <t>LO-17170</t>
  </si>
  <si>
    <t xml:space="preserve"> $431.98 </t>
  </si>
  <si>
    <t>TEC-PH-10002555</t>
  </si>
  <si>
    <t>Nortel Meridian M5316 Digital phone</t>
  </si>
  <si>
    <t>CA-2015-113404</t>
  </si>
  <si>
    <t xml:space="preserve"> $1,348.70 </t>
  </si>
  <si>
    <t>US-2016-114174</t>
  </si>
  <si>
    <t>FUR-BO-10003450</t>
  </si>
  <si>
    <t>Bush Westfield Collection Bookcases, Dark Cherry Finish</t>
  </si>
  <si>
    <t xml:space="preserve"> $173.94 </t>
  </si>
  <si>
    <t xml:space="preserve"> $13.92 </t>
  </si>
  <si>
    <t>US-2015-128090</t>
  </si>
  <si>
    <t>CA-2017-101042</t>
  </si>
  <si>
    <t>FUR-FU-10004665</t>
  </si>
  <si>
    <t>3M Polarizing Task Lamp with Clamp Arm, Light Gray</t>
  </si>
  <si>
    <t xml:space="preserve"> $821.88 </t>
  </si>
  <si>
    <t>CA-2016-118626</t>
  </si>
  <si>
    <t>Tallahassee</t>
  </si>
  <si>
    <t>TEC-PH-10000369</t>
  </si>
  <si>
    <t>HTC One Mini</t>
  </si>
  <si>
    <t xml:space="preserve"> $705.54 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</si>
  <si>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</si>
  <si>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</si>
  <si>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</si>
  <si>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</si>
  <si>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</si>
  <si>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</si>
  <si>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 xml:space="preserve"> $51.71 </t>
  </si>
  <si>
    <t>CA-2015-147788</t>
  </si>
  <si>
    <t>FUR-BO-10004357</t>
  </si>
  <si>
    <t>O'Sullivan Living Dimensions 3-Shelf Bookcases</t>
  </si>
  <si>
    <t xml:space="preserve"> $1,406.86 </t>
  </si>
  <si>
    <t>Nashville</t>
  </si>
  <si>
    <t>CA-2015-110632</t>
  </si>
  <si>
    <t>TEC-AC-10000387</t>
  </si>
  <si>
    <t>KeyTronic KT800P2 - Keyboard - Black</t>
  </si>
  <si>
    <t xml:space="preserve"> $15.02 </t>
  </si>
  <si>
    <t>CA-2017-123967</t>
  </si>
  <si>
    <t>Bellingham</t>
  </si>
  <si>
    <t>OFF-BI-10001308</t>
  </si>
  <si>
    <t>GBC Standard Plastic Binding Systems' Combs</t>
  </si>
  <si>
    <t>CA-2017-134404</t>
  </si>
  <si>
    <t xml:space="preserve"> $164.39 </t>
  </si>
  <si>
    <t>CM-12235</t>
  </si>
  <si>
    <t>US-2014-155502</t>
  </si>
  <si>
    <t>FUR-FU-10004587</t>
  </si>
  <si>
    <t>GE General Use Halogen Bulbs, 100 Watts, 1 Bulb per Pack</t>
  </si>
  <si>
    <t xml:space="preserve"> $62.82 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</si>
  <si>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</si>
  <si>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</si>
  <si>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</si>
  <si>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</si>
  <si>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</si>
  <si>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</si>
  <si>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 xml:space="preserve"> $6.61 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</si>
  <si>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</si>
  <si>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</si>
  <si>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</si>
  <si>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</si>
  <si>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</si>
  <si>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</si>
  <si>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</si>
  <si>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 xml:space="preserve"> $14.14 </t>
  </si>
  <si>
    <t>FUR-TA-10003569</t>
  </si>
  <si>
    <t>Bretford CR8500 Series Meeting Room Furniture</t>
  </si>
  <si>
    <t>CA-2017-128300</t>
  </si>
  <si>
    <t>Summerville</t>
  </si>
  <si>
    <t xml:space="preserve"> $79.10 </t>
  </si>
  <si>
    <t>CA-2017-149048</t>
  </si>
  <si>
    <t xml:space="preserve"> $180.96 </t>
  </si>
  <si>
    <t>Plantronics Calisto P620-M USB Wireless Speakerphone System</t>
  </si>
  <si>
    <t>OFF-PA-10001752</t>
  </si>
  <si>
    <t>Hammermill CopyPlus Copy Paper (20Lb. and 84 Bright)</t>
  </si>
  <si>
    <t>CA-2017-108553</t>
  </si>
  <si>
    <t xml:space="preserve"> $121.94 </t>
  </si>
  <si>
    <t>EN-13780</t>
  </si>
  <si>
    <t xml:space="preserve"> $61.12 </t>
  </si>
  <si>
    <t>CA-2014-112718</t>
  </si>
  <si>
    <t>KN-16450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</si>
  <si>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</si>
  <si>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</si>
  <si>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</si>
  <si>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</si>
  <si>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</si>
  <si>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</si>
  <si>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BO-11350</t>
  </si>
  <si>
    <t>AG-10300</t>
  </si>
  <si>
    <t>CA-2017-147942</t>
  </si>
  <si>
    <t>OFF-LA-10003663</t>
  </si>
  <si>
    <t>Avery 498</t>
  </si>
  <si>
    <t>MC-17635</t>
  </si>
  <si>
    <t>CA-2017-127180</t>
  </si>
  <si>
    <t>TA-21385</t>
  </si>
  <si>
    <t>TEC-CO-10004722</t>
  </si>
  <si>
    <t>Canon imageCLASS 2200 Advanced Copier</t>
  </si>
  <si>
    <t xml:space="preserve"> $11,199.97 </t>
  </si>
  <si>
    <t>US-2017-165344</t>
  </si>
  <si>
    <t xml:space="preserve"> $60.86 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</si>
  <si>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</si>
  <si>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</si>
  <si>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</si>
  <si>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</si>
  <si>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</si>
  <si>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JF-15295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</si>
  <si>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</si>
  <si>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</si>
  <si>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</si>
  <si>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</si>
  <si>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</si>
  <si>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</si>
  <si>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SB-20170</t>
  </si>
  <si>
    <t>OFF-PA-10000697</t>
  </si>
  <si>
    <t>TOPS Voice Message Log Book, Flash Format</t>
  </si>
  <si>
    <t xml:space="preserve"> $19.04 </t>
  </si>
  <si>
    <t>OFF-BI-10000948</t>
  </si>
  <si>
    <t>GBC Laser Imprintable Binding System Covers, Desert Sand</t>
  </si>
  <si>
    <t>OFF-PA-10000223</t>
  </si>
  <si>
    <t>Xerox 2000</t>
  </si>
  <si>
    <t>US-2016-146794</t>
  </si>
  <si>
    <t xml:space="preserve"> $424.96 </t>
  </si>
  <si>
    <t>CA-2017-112515</t>
  </si>
  <si>
    <t>OFF-PA-10000062</t>
  </si>
  <si>
    <t>Green Bar Computer Printout Paper</t>
  </si>
  <si>
    <t>OFF-BI-10004233</t>
  </si>
  <si>
    <t>GBC Pre-Punched Binding Paper, Plastic, White, 8-1/2" x 11"</t>
  </si>
  <si>
    <t xml:space="preserve"> $8.95 </t>
  </si>
  <si>
    <t>CA-2015-135538</t>
  </si>
  <si>
    <t xml:space="preserve"> $883.84 </t>
  </si>
  <si>
    <t>CA-2017-123372</t>
  </si>
  <si>
    <t>TEC-PH-10002834</t>
  </si>
  <si>
    <t>Google Nexus 5</t>
  </si>
  <si>
    <t xml:space="preserve"> $1,979.89 </t>
  </si>
  <si>
    <t xml:space="preserve"> $3.98 </t>
  </si>
  <si>
    <t>HG-15025</t>
  </si>
  <si>
    <t>CA-2014-126403</t>
  </si>
  <si>
    <t>RR-19525</t>
  </si>
  <si>
    <t>FUR-CH-10003761</t>
  </si>
  <si>
    <t>Global Italian Leather Office Chair</t>
  </si>
  <si>
    <t>OFF-PA-10004665</t>
  </si>
  <si>
    <t>Advantus Motivational Note Cards</t>
  </si>
  <si>
    <t>TC-21295</t>
  </si>
  <si>
    <t>US-2014-160780</t>
  </si>
  <si>
    <t>SV-20785</t>
  </si>
  <si>
    <t xml:space="preserve"> $25.16 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</si>
  <si>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</si>
  <si>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</si>
  <si>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</si>
  <si>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</si>
  <si>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CA-2017-137085</t>
  </si>
  <si>
    <t xml:space="preserve"> $312.55 </t>
  </si>
  <si>
    <t>CA-2016-133123</t>
  </si>
  <si>
    <t xml:space="preserve"> $95.95 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</si>
  <si>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</si>
  <si>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</si>
  <si>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</si>
  <si>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</si>
  <si>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</si>
  <si>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</si>
  <si>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</si>
  <si>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</si>
  <si>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</si>
  <si>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</si>
  <si>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</si>
  <si>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</si>
  <si>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</si>
  <si>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</si>
  <si>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 xml:space="preserve"> $109.90 </t>
  </si>
  <si>
    <t>CA-2016-161662</t>
  </si>
  <si>
    <t>BE-11410</t>
  </si>
  <si>
    <t xml:space="preserve"> $30.35 </t>
  </si>
  <si>
    <t>CA-2014-145317</t>
  </si>
  <si>
    <t>TEC-MA-10003626</t>
  </si>
  <si>
    <t>Hewlett-Packard Deskjet 6540 Color Inkjet Printer</t>
  </si>
  <si>
    <t xml:space="preserve"> $821.30 </t>
  </si>
  <si>
    <t>OFF-AR-10003183</t>
  </si>
  <si>
    <t>Avery Fluorescent Highlighter Four-Color Set</t>
  </si>
  <si>
    <t>CA-2014-143413</t>
  </si>
  <si>
    <t>OFF-PA-10002319</t>
  </si>
  <si>
    <t>Xerox 1944</t>
  </si>
  <si>
    <t xml:space="preserve"> $116.28 </t>
  </si>
  <si>
    <t xml:space="preserve"> $17.24 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</si>
  <si>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</si>
  <si>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</si>
  <si>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</si>
  <si>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</si>
  <si>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</si>
  <si>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</si>
  <si>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</si>
  <si>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</si>
  <si>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 xml:space="preserve"> $227.36 </t>
  </si>
  <si>
    <t>CA-2017-132430</t>
  </si>
  <si>
    <t>CA-2014-110100</t>
  </si>
  <si>
    <t>AT&amp;T CL2909</t>
  </si>
  <si>
    <t>CA-2014-127187</t>
  </si>
  <si>
    <t>TEC-PH-10000673</t>
  </si>
  <si>
    <t>Plantronics Voyager Pro HD - Bluetooth Headset</t>
  </si>
  <si>
    <t xml:space="preserve"> $129.98 </t>
  </si>
  <si>
    <t>SC-20680</t>
  </si>
  <si>
    <t>CA-2014-100006</t>
  </si>
  <si>
    <t>TEC-PH-10002075</t>
  </si>
  <si>
    <t>AT&amp;T EL51110 DECT</t>
  </si>
  <si>
    <t xml:space="preserve"> $377.97 </t>
  </si>
  <si>
    <t>CA-2016-164735</t>
  </si>
  <si>
    <t xml:space="preserve"> $81.20 </t>
  </si>
  <si>
    <t>CA-2014-153479</t>
  </si>
  <si>
    <t>DF-13135</t>
  </si>
  <si>
    <t xml:space="preserve"> $14.45 </t>
  </si>
  <si>
    <t>FH-14350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</si>
  <si>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</si>
  <si>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</si>
  <si>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</si>
  <si>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</si>
  <si>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</si>
  <si>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</si>
  <si>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</si>
  <si>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 xml:space="preserve"> $477.24 </t>
  </si>
  <si>
    <t>TEC-AC-10004227</t>
  </si>
  <si>
    <t>SanDisk Ultra 16 GB MicroSDHC Class 10 Memory Card</t>
  </si>
  <si>
    <t xml:space="preserve"> $25.98 </t>
  </si>
  <si>
    <t>MS-17530</t>
  </si>
  <si>
    <t xml:space="preserve"> $79.99 </t>
  </si>
  <si>
    <t>CA-2014-155887</t>
  </si>
  <si>
    <t xml:space="preserve"> $700.06 </t>
  </si>
  <si>
    <t>US-2015-165449</t>
  </si>
  <si>
    <t>Frisco</t>
  </si>
  <si>
    <t>TEC-AC-10004127</t>
  </si>
  <si>
    <t>SanDisk Cruzer 8 GB USB Flash Drive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</si>
  <si>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</si>
  <si>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</si>
  <si>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</si>
  <si>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</si>
  <si>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</si>
  <si>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</si>
  <si>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</si>
  <si>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 xml:space="preserve"> $423.28 </t>
  </si>
  <si>
    <t>GA-14515</t>
  </si>
  <si>
    <t>JP-16135</t>
  </si>
  <si>
    <t>Dp-13240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</si>
  <si>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</si>
  <si>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</si>
  <si>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</si>
  <si>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</si>
  <si>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</si>
  <si>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</si>
  <si>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 xml:space="preserve"> $10.33 </t>
  </si>
  <si>
    <t>OFF-ST-10004835</t>
  </si>
  <si>
    <t>Plastic Stacking Crates &amp; Casters</t>
  </si>
  <si>
    <t>CA-2017-167752</t>
  </si>
  <si>
    <t>OFF-AP-10000159</t>
  </si>
  <si>
    <t>Belkin F9M820V08 8 Outlet Surge</t>
  </si>
  <si>
    <t xml:space="preserve"> $34.38 </t>
  </si>
  <si>
    <t>US-2015-122140</t>
  </si>
  <si>
    <t>MO-17950</t>
  </si>
  <si>
    <t>OFF-AP-10001242</t>
  </si>
  <si>
    <t>APC 7 Outlet Network SurgeArrest Surge Protector</t>
  </si>
  <si>
    <t xml:space="preserve"> $32.19 </t>
  </si>
  <si>
    <t>CA-2016-163986</t>
  </si>
  <si>
    <t>Waukesha</t>
  </si>
  <si>
    <t xml:space="preserve"> $54.50 </t>
  </si>
  <si>
    <t>CA-2016-131576</t>
  </si>
  <si>
    <t xml:space="preserve"> $49.44 </t>
  </si>
  <si>
    <t>CA-2017-143455</t>
  </si>
  <si>
    <t>CA-2015-127019</t>
  </si>
  <si>
    <t xml:space="preserve"> $60.98 </t>
  </si>
  <si>
    <t>CA-2015-138534</t>
  </si>
  <si>
    <t>Bakersfield</t>
  </si>
  <si>
    <t xml:space="preserve"> $195.47 </t>
  </si>
  <si>
    <t>TEC-AC-10003433</t>
  </si>
  <si>
    <t>Maxell 4.7GB DVD+R 5/Pack</t>
  </si>
  <si>
    <t>CA-2016-139878</t>
  </si>
  <si>
    <t>US-2016-106677</t>
  </si>
  <si>
    <t>TEC-PH-10003187</t>
  </si>
  <si>
    <t>Anker Astro Mini 3000mAh Ultra-Compact Portable Charger</t>
  </si>
  <si>
    <t>CA-2015-149972</t>
  </si>
  <si>
    <t xml:space="preserve"> $601.54 </t>
  </si>
  <si>
    <t>OFF-FA-10002763</t>
  </si>
  <si>
    <t>Advantus Map Pennant Flags and Round Head Tacks</t>
  </si>
  <si>
    <t xml:space="preserve"> $36.27 </t>
  </si>
  <si>
    <t xml:space="preserve"> $6.56 </t>
  </si>
  <si>
    <t>CA-2017-158743</t>
  </si>
  <si>
    <t>US-2015-110163</t>
  </si>
  <si>
    <t>DL-13330</t>
  </si>
  <si>
    <t>CA-2015-159380</t>
  </si>
  <si>
    <t>OFF-PA-10004239</t>
  </si>
  <si>
    <t>Xerox 1953</t>
  </si>
  <si>
    <t xml:space="preserve"> $25.68 </t>
  </si>
  <si>
    <t>CA-2015-122623</t>
  </si>
  <si>
    <t xml:space="preserve"> $47.52 </t>
  </si>
  <si>
    <t>CA-2015-148635</t>
  </si>
  <si>
    <t>MH-18025</t>
  </si>
  <si>
    <t xml:space="preserve"> $9.42 </t>
  </si>
  <si>
    <t>OFF-PA-10004782</t>
  </si>
  <si>
    <t>Xerox 228</t>
  </si>
  <si>
    <t>FUR-FU-10001185</t>
  </si>
  <si>
    <t>Advantus Employee of the Month Certificate Frame, 11 x 13-1/2</t>
  </si>
  <si>
    <t xml:space="preserve"> $185.58 </t>
  </si>
  <si>
    <t xml:space="preserve"> $111.10 </t>
  </si>
  <si>
    <t>DR-12940</t>
  </si>
  <si>
    <t xml:space="preserve"> $60.74 </t>
  </si>
  <si>
    <t>DM-13015</t>
  </si>
  <si>
    <t>CA-2017-100202</t>
  </si>
  <si>
    <t>US-2014-112914</t>
  </si>
  <si>
    <t>OFF-PA-10003270</t>
  </si>
  <si>
    <t>Xerox 1954</t>
  </si>
  <si>
    <t xml:space="preserve"> $33.79 </t>
  </si>
  <si>
    <t>CA-2016-124149</t>
  </si>
  <si>
    <t>OFF-PA-10002421</t>
  </si>
  <si>
    <t>Embossed Ink Jet Note Cards</t>
  </si>
  <si>
    <t xml:space="preserve"> $108.34 </t>
  </si>
  <si>
    <t xml:space="preserve"> $55.92 </t>
  </si>
  <si>
    <t>CA-2014-148915</t>
  </si>
  <si>
    <t>OFF-ST-10001128</t>
  </si>
  <si>
    <t>Carina Mini System Audio Rack, Model AR050B</t>
  </si>
  <si>
    <t xml:space="preserve"> $443.92 </t>
  </si>
  <si>
    <t>CA-11965</t>
  </si>
  <si>
    <t>OFF-PA-10000520</t>
  </si>
  <si>
    <t>Xerox 201</t>
  </si>
  <si>
    <t>US-2015-104185</t>
  </si>
  <si>
    <t xml:space="preserve"> $120.33 </t>
  </si>
  <si>
    <t>AC-10660</t>
  </si>
  <si>
    <t>CA-2017-157854</t>
  </si>
  <si>
    <t>DM-13345</t>
  </si>
  <si>
    <t>FUR-FU-10003832</t>
  </si>
  <si>
    <t>Eldon Expressions Punched Metal &amp; Wood Desk Accessories, Black &amp; Cherry</t>
  </si>
  <si>
    <t xml:space="preserve"> $56.28 </t>
  </si>
  <si>
    <t>VF-21715</t>
  </si>
  <si>
    <t>CA-2016-136371</t>
  </si>
  <si>
    <t>FUR-FU-10000409</t>
  </si>
  <si>
    <t>GE 4 Foot Flourescent Tube, 40 Watt</t>
  </si>
  <si>
    <t xml:space="preserve"> $40.29 </t>
  </si>
  <si>
    <t>TEC-PH-10004389</t>
  </si>
  <si>
    <t>Nokia Lumia 925</t>
  </si>
  <si>
    <t>CA-2017-106537</t>
  </si>
  <si>
    <t>Orlando</t>
  </si>
  <si>
    <t xml:space="preserve"> $38.98 </t>
  </si>
  <si>
    <t>CA-2017-143861</t>
  </si>
  <si>
    <t>FUR-FU-10001546</t>
  </si>
  <si>
    <t>Dana Swing-Arm Lamps</t>
  </si>
  <si>
    <t>CA-2014-148040</t>
  </si>
  <si>
    <t>BF-11275</t>
  </si>
  <si>
    <t>CA-2017-135167</t>
  </si>
  <si>
    <t>US-2017-102638</t>
  </si>
  <si>
    <t>Orange</t>
  </si>
  <si>
    <t>CA-2017-164049</t>
  </si>
  <si>
    <t>OFF-PA-10000791</t>
  </si>
  <si>
    <t>Wirebound Message Books, Four 2 3/4 x 5 Forms per Page, 200 Sets per Book</t>
  </si>
  <si>
    <t xml:space="preserve"> $23.85 </t>
  </si>
  <si>
    <t>HG-14845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</si>
  <si>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</si>
  <si>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</si>
  <si>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</si>
  <si>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</si>
  <si>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</si>
  <si>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</si>
  <si>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 xml:space="preserve"> $49.65 </t>
  </si>
  <si>
    <t>US-2016-164630</t>
  </si>
  <si>
    <t xml:space="preserve"> $959.97 </t>
  </si>
  <si>
    <t xml:space="preserve"> $120.00 </t>
  </si>
  <si>
    <t>CA-2017-124898</t>
  </si>
  <si>
    <t xml:space="preserve"> $184.66 </t>
  </si>
  <si>
    <t>CA-2016-164035</t>
  </si>
  <si>
    <t>Highland Park</t>
  </si>
  <si>
    <t>CA-2014-127586</t>
  </si>
  <si>
    <t>OFF-ST-10002615</t>
  </si>
  <si>
    <t>Dual Level, Single-Width Filing Carts</t>
  </si>
  <si>
    <t xml:space="preserve"> $310.12 </t>
  </si>
  <si>
    <t>CA-2017-121615</t>
  </si>
  <si>
    <t>OFF-PA-10000327</t>
  </si>
  <si>
    <t>Xerox 1971</t>
  </si>
  <si>
    <t xml:space="preserve"> $387.14 </t>
  </si>
  <si>
    <t>CA-2014-113929</t>
  </si>
  <si>
    <t>Hempstead</t>
  </si>
  <si>
    <t>OFF-EN-10003286</t>
  </si>
  <si>
    <t>CA-2015-134747</t>
  </si>
  <si>
    <t>Noblesville</t>
  </si>
  <si>
    <t xml:space="preserve"> $135.72 </t>
  </si>
  <si>
    <t>CA-2017-155047</t>
  </si>
  <si>
    <t>OFF-AR-10003338</t>
  </si>
  <si>
    <t>Eberhard Faber 3 1/2" Golf Pencils</t>
  </si>
  <si>
    <t xml:space="preserve"> $5.95 </t>
  </si>
  <si>
    <t>CA-2016-160129</t>
  </si>
  <si>
    <t xml:space="preserve"> $15.80 </t>
  </si>
  <si>
    <t>CA-2017-164329</t>
  </si>
  <si>
    <t xml:space="preserve"> $129.30 </t>
  </si>
  <si>
    <t>CA-2014-156993</t>
  </si>
  <si>
    <t xml:space="preserve"> $6.08 </t>
  </si>
  <si>
    <t>CA-2014-157721</t>
  </si>
  <si>
    <t xml:space="preserve"> $8.96 </t>
  </si>
  <si>
    <t>FUR-FU-10002116</t>
  </si>
  <si>
    <t>Tenex Carpeted, Granite-Look or Clear Contemporary Contour Shape Chair Mats</t>
  </si>
  <si>
    <t>CA-2017-128629</t>
  </si>
  <si>
    <t>BP-11155</t>
  </si>
  <si>
    <t>US-2017-120390</t>
  </si>
  <si>
    <t xml:space="preserve"> $1,633.19 </t>
  </si>
  <si>
    <t>US-2016-169040</t>
  </si>
  <si>
    <t xml:space="preserve"> $156.79 </t>
  </si>
  <si>
    <t>CA-2017-155880</t>
  </si>
  <si>
    <t>FUR-CH-10000422</t>
  </si>
  <si>
    <t>Global Highback Leather Tilter in Burgundy</t>
  </si>
  <si>
    <t xml:space="preserve"> $90.99 </t>
  </si>
  <si>
    <t>CA-2017-126242</t>
  </si>
  <si>
    <t xml:space="preserve"> $305.01 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</si>
  <si>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</si>
  <si>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</si>
  <si>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</si>
  <si>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</si>
  <si>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</si>
  <si>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 xml:space="preserve"> $20.54 </t>
  </si>
  <si>
    <t xml:space="preserve"> $41.60 </t>
  </si>
  <si>
    <t>FUR-CH-10004875</t>
  </si>
  <si>
    <t>Harbour Creations 67200 Series Stacking Chairs</t>
  </si>
  <si>
    <t xml:space="preserve"> $113.89 </t>
  </si>
  <si>
    <t>FUR-FU-10000305</t>
  </si>
  <si>
    <t>Tenex V2T-RE Standard Weight Series Chair Mat, 45" x 53", Lip 25" x 12"</t>
  </si>
  <si>
    <t>TEC-PH-10001459</t>
  </si>
  <si>
    <t>Samsung Galaxy Mega 6.3</t>
  </si>
  <si>
    <t xml:space="preserve"> $50.40 </t>
  </si>
  <si>
    <t>MA-17995</t>
  </si>
  <si>
    <t>CA-2017-168900</t>
  </si>
  <si>
    <t>AY-10555</t>
  </si>
  <si>
    <t>FUR-FU-10002445</t>
  </si>
  <si>
    <t>DAX Two-Tone Rosewood/Black Document Frame, Desktop, 5 x 7</t>
  </si>
  <si>
    <t>CA-2017-139773</t>
  </si>
  <si>
    <t>FUR-CH-10001797</t>
  </si>
  <si>
    <t>Safco Chair Connectors, 6/Carton</t>
  </si>
  <si>
    <t xml:space="preserve"> $188.55 </t>
  </si>
  <si>
    <t>CA-2017-134607</t>
  </si>
  <si>
    <t xml:space="preserve"> $22.58 </t>
  </si>
  <si>
    <t>Mount Pleasant</t>
  </si>
  <si>
    <t>CA-2015-139850</t>
  </si>
  <si>
    <t>GB-14575</t>
  </si>
  <si>
    <t>OFF-PA-10003848</t>
  </si>
  <si>
    <t>Xerox 1997</t>
  </si>
  <si>
    <t>CA-2016-139269</t>
  </si>
  <si>
    <t>JB-16045</t>
  </si>
  <si>
    <t>FUR-FU-10000755</t>
  </si>
  <si>
    <t>Eldon Expressions Mahogany Wood Desk Collection</t>
  </si>
  <si>
    <t>CA-2016-139010</t>
  </si>
  <si>
    <t>US-2014-150532</t>
  </si>
  <si>
    <t>CA-2014-138317</t>
  </si>
  <si>
    <t>FUR-FU-10000550</t>
  </si>
  <si>
    <t>Stacking Trays by OIC</t>
  </si>
  <si>
    <t>CA-2015-130610</t>
  </si>
  <si>
    <t>Sterling Heights</t>
  </si>
  <si>
    <t>OFF-BI-10003655</t>
  </si>
  <si>
    <t>Durable Pressboard Binders</t>
  </si>
  <si>
    <t xml:space="preserve"> $19.00 </t>
  </si>
  <si>
    <t>CA-2016-131499</t>
  </si>
  <si>
    <t>MG-17875</t>
  </si>
  <si>
    <t>OFF-AP-10003779</t>
  </si>
  <si>
    <t>Kensington 7 Outlet MasterPiece Power Center with Fax/Phone Line Protection</t>
  </si>
  <si>
    <t xml:space="preserve"> $207.48 </t>
  </si>
  <si>
    <t>CA-2014-148761</t>
  </si>
  <si>
    <t>Eau Claire</t>
  </si>
  <si>
    <t>CA-2014-130729</t>
  </si>
  <si>
    <t xml:space="preserve"> $34.27 </t>
  </si>
  <si>
    <t>CA-2016-124772</t>
  </si>
  <si>
    <t>US-2015-138919</t>
  </si>
  <si>
    <t xml:space="preserve"> $344.22 </t>
  </si>
  <si>
    <t>CA-2015-123568</t>
  </si>
  <si>
    <t>OFF-FA-10002701</t>
  </si>
  <si>
    <t>Alliance Rubber Bands</t>
  </si>
  <si>
    <t>CA-2014-106719</t>
  </si>
  <si>
    <t>Billings</t>
  </si>
  <si>
    <t>OFF-BI-10002799</t>
  </si>
  <si>
    <t>SlimView Poly Binder, 3/8"</t>
  </si>
  <si>
    <t>CA-2017-116855</t>
  </si>
  <si>
    <t xml:space="preserve"> $504.90 </t>
  </si>
  <si>
    <t>OFF-AR-10003582</t>
  </si>
  <si>
    <t>Boston Electric Pencil Sharpener, Model 1818, Charcoal Black</t>
  </si>
  <si>
    <t xml:space="preserve"> $29.16 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</si>
  <si>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</si>
  <si>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</si>
  <si>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</si>
  <si>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</si>
  <si>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</si>
  <si>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</si>
  <si>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CA-2017-125290</t>
  </si>
  <si>
    <t>OFF-AR-10001216</t>
  </si>
  <si>
    <t>Newell 339</t>
  </si>
  <si>
    <t>TC-21475</t>
  </si>
  <si>
    <t>US-2017-148054</t>
  </si>
  <si>
    <t>Meridian</t>
  </si>
  <si>
    <t>Idaho</t>
  </si>
  <si>
    <t>FUR-FU-10003247</t>
  </si>
  <si>
    <t>36X48 HARDFLOOR CHAIRMAT</t>
  </si>
  <si>
    <t xml:space="preserve"> $37.94 </t>
  </si>
  <si>
    <t>CA-2016-128517</t>
  </si>
  <si>
    <t>SW-20350</t>
  </si>
  <si>
    <t xml:space="preserve"> $517.90 </t>
  </si>
  <si>
    <t>CA-2017-131492</t>
  </si>
  <si>
    <t>CA-2017-127621</t>
  </si>
  <si>
    <t>RE-19450</t>
  </si>
  <si>
    <t>CA-2015-145184</t>
  </si>
  <si>
    <t>TEC-PH-10002350</t>
  </si>
  <si>
    <t>Apple EarPods with Remote and Mic</t>
  </si>
  <si>
    <t xml:space="preserve"> $83.97 </t>
  </si>
  <si>
    <t>CA-2017-106859</t>
  </si>
  <si>
    <t>BF-11215</t>
  </si>
  <si>
    <t xml:space="preserve"> $90.80 </t>
  </si>
  <si>
    <t>OFF-PA-10001534</t>
  </si>
  <si>
    <t>Xerox 230</t>
  </si>
  <si>
    <t>KB-16405</t>
  </si>
  <si>
    <t xml:space="preserve"> $127.98 </t>
  </si>
  <si>
    <t>US-2017-159205</t>
  </si>
  <si>
    <t xml:space="preserve"> $61.00 </t>
  </si>
  <si>
    <t>TEC-PH-10000526</t>
  </si>
  <si>
    <t>Vtech CS6719</t>
  </si>
  <si>
    <t>OFF-PA-10001977</t>
  </si>
  <si>
    <t>Xerox 194</t>
  </si>
  <si>
    <t>Bolingbrook</t>
  </si>
  <si>
    <t>CA-2017-119578</t>
  </si>
  <si>
    <t>JG-15310</t>
  </si>
  <si>
    <t xml:space="preserve"> $695.16 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</si>
  <si>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</si>
  <si>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</si>
  <si>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</si>
  <si>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</si>
  <si>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</si>
  <si>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</si>
  <si>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</si>
  <si>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OFF-PA-10002741</t>
  </si>
  <si>
    <t>Xerox 1980</t>
  </si>
  <si>
    <t>CA-2016-103037</t>
  </si>
  <si>
    <t>CA-2016-121671</t>
  </si>
  <si>
    <t>OFF-PA-10001471</t>
  </si>
  <si>
    <t>Strathmore Photo Frame Cards</t>
  </si>
  <si>
    <t xml:space="preserve"> $21.93 </t>
  </si>
  <si>
    <t>CA-2016-150350</t>
  </si>
  <si>
    <t>TEC-MA-10001972</t>
  </si>
  <si>
    <t>Okidata C331dn Printer</t>
  </si>
  <si>
    <t xml:space="preserve"> $837.60 </t>
  </si>
  <si>
    <t>FUR-FU-10003464</t>
  </si>
  <si>
    <t>Seth Thomas 8 1/2" Cubicle Clock</t>
  </si>
  <si>
    <t>CA-2017-147564</t>
  </si>
  <si>
    <t>OFF-PA-10004438</t>
  </si>
  <si>
    <t>Xerox 1907</t>
  </si>
  <si>
    <t xml:space="preserve"> $70.56 </t>
  </si>
  <si>
    <t>CA-2014-107916</t>
  </si>
  <si>
    <t>JP-15460</t>
  </si>
  <si>
    <t>FUR-FU-10004586</t>
  </si>
  <si>
    <t>G.E. Longer-Life Indoor Recessed Floodlight Bulbs</t>
  </si>
  <si>
    <t xml:space="preserve"> $13.28 </t>
  </si>
  <si>
    <t>TEC-PH-10004908</t>
  </si>
  <si>
    <t>Panasonic KX TS3282W Corded phone</t>
  </si>
  <si>
    <t>CA-2017-131828</t>
  </si>
  <si>
    <t>CS-11845</t>
  </si>
  <si>
    <t>FUR-CH-10004495</t>
  </si>
  <si>
    <t>Global Leather and Oak Executive Chair, Black</t>
  </si>
  <si>
    <t xml:space="preserve"> $963.14 </t>
  </si>
  <si>
    <t>CA-2014-109218</t>
  </si>
  <si>
    <t>US-2014-109036</t>
  </si>
  <si>
    <t xml:space="preserve"> $31.05 </t>
  </si>
  <si>
    <t xml:space="preserve"> $101.99 </t>
  </si>
  <si>
    <t>CA-2017-150497</t>
  </si>
  <si>
    <t>Maple Grove</t>
  </si>
  <si>
    <t>OFF-BI-10004600</t>
  </si>
  <si>
    <t>Ibico Ibimaster 300 Manual Binding System</t>
  </si>
  <si>
    <t xml:space="preserve"> $735.98 </t>
  </si>
  <si>
    <t>GH-14410</t>
  </si>
  <si>
    <t>US-2016-162677</t>
  </si>
  <si>
    <t xml:space="preserve"> $67.64 </t>
  </si>
  <si>
    <t>US-2014-150924</t>
  </si>
  <si>
    <t>PT-19090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</si>
  <si>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</si>
  <si>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</si>
  <si>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</si>
  <si>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</si>
  <si>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</si>
  <si>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</si>
  <si>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US-2016-133879</t>
  </si>
  <si>
    <t xml:space="preserve"> $13.39 </t>
  </si>
  <si>
    <t>CA-2017-157483</t>
  </si>
  <si>
    <t>OFF-AR-10004260</t>
  </si>
  <si>
    <t>Boston 1799 Powerhouse Electric Pencil Sharpener</t>
  </si>
  <si>
    <t xml:space="preserve"> $181.86 </t>
  </si>
  <si>
    <t>US-2017-132059</t>
  </si>
  <si>
    <t xml:space="preserve"> $180.59 </t>
  </si>
  <si>
    <t>CA-2017-122280</t>
  </si>
  <si>
    <t xml:space="preserve"> $18.76 </t>
  </si>
  <si>
    <t>CA-2017-152912</t>
  </si>
  <si>
    <t>OFF-EN-10004773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</si>
  <si>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</si>
  <si>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</si>
  <si>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</si>
  <si>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</si>
  <si>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</si>
  <si>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</si>
  <si>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</si>
  <si>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</si>
  <si>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</si>
  <si>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</si>
  <si>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</si>
  <si>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</si>
  <si>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</si>
  <si>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</si>
  <si>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</si>
  <si>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</si>
  <si>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</si>
  <si>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</si>
  <si>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CA-2016-108882</t>
  </si>
  <si>
    <t>TEC-AC-10000420</t>
  </si>
  <si>
    <t>Logitech G500s Laser Gaming Mouse with Adjustable Weight Tuning</t>
  </si>
  <si>
    <t xml:space="preserve"> $349.95 </t>
  </si>
  <si>
    <t>US-2017-108245</t>
  </si>
  <si>
    <t>Pearland</t>
  </si>
  <si>
    <t>CA-2016-132409</t>
  </si>
  <si>
    <t>CA-2017-150189</t>
  </si>
  <si>
    <t>San Mateo</t>
  </si>
  <si>
    <t xml:space="preserve"> $9.41 </t>
  </si>
  <si>
    <t>OFF-EN-10004846</t>
  </si>
  <si>
    <t>Letter or Legal Size Expandable Poly String Tie Envelopes</t>
  </si>
  <si>
    <t>OFF-SU-10003567</t>
  </si>
  <si>
    <t>Stiletto Hand Letter Openers</t>
  </si>
  <si>
    <t xml:space="preserve"> $15.36 </t>
  </si>
  <si>
    <t>CA-2017-131625</t>
  </si>
  <si>
    <t>OFF-ST-10002301</t>
  </si>
  <si>
    <t>Tennsco Commercial Shelving</t>
  </si>
  <si>
    <t xml:space="preserve"> $1.39 </t>
  </si>
  <si>
    <t>CC-12475</t>
  </si>
  <si>
    <t>US-2016-127971</t>
  </si>
  <si>
    <t>DW-13195</t>
  </si>
  <si>
    <t xml:space="preserve"> $318.43 </t>
  </si>
  <si>
    <t>TEC-PH-10003095</t>
  </si>
  <si>
    <t>Samsung HM1900 Bluetooth Headset</t>
  </si>
  <si>
    <t>CA-2017-113355</t>
  </si>
  <si>
    <t>SJ-20215</t>
  </si>
  <si>
    <t>TEC-PH-10004912</t>
  </si>
  <si>
    <t>Cisco SPA112 2 Port Phone Adapter</t>
  </si>
  <si>
    <t xml:space="preserve"> $219.80 </t>
  </si>
  <si>
    <t>OFF-AR-10000799</t>
  </si>
  <si>
    <t>Col-Erase Pencils with Erasers</t>
  </si>
  <si>
    <t>CA-2016-159730</t>
  </si>
  <si>
    <t xml:space="preserve"> $11.68 </t>
  </si>
  <si>
    <t>CA-2016-155474</t>
  </si>
  <si>
    <t>US-2016-161844</t>
  </si>
  <si>
    <t xml:space="preserve"> $79.97 </t>
  </si>
  <si>
    <t>US-2016-162103</t>
  </si>
  <si>
    <t>LB-16795</t>
  </si>
  <si>
    <t xml:space="preserve"> $3.14 </t>
  </si>
  <si>
    <t>CA-2014-151554</t>
  </si>
  <si>
    <t>CM-11815</t>
  </si>
  <si>
    <t>OFF-PA-10004609</t>
  </si>
  <si>
    <t>Xerox 221</t>
  </si>
  <si>
    <t>CA-2014-140662</t>
  </si>
  <si>
    <t xml:space="preserve"> $99.98 </t>
  </si>
  <si>
    <t xml:space="preserve"> $8.00 </t>
  </si>
  <si>
    <t>US-2014-126571</t>
  </si>
  <si>
    <t xml:space="preserve"> $281.90 </t>
  </si>
  <si>
    <t>EH-14185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</si>
  <si>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</si>
  <si>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</si>
  <si>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</si>
  <si>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</si>
  <si>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</si>
  <si>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</si>
  <si>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CA-2014-106264</t>
  </si>
  <si>
    <t xml:space="preserve"> $11.91 </t>
  </si>
  <si>
    <t>CA-2017-113418</t>
  </si>
  <si>
    <t>TEC-MA-10002428</t>
  </si>
  <si>
    <t>Fellowes Powershred HS-440 4-Sheet High Security Shredder</t>
  </si>
  <si>
    <t xml:space="preserve"> $1,704.89 </t>
  </si>
  <si>
    <t>TEC-PH-10001128</t>
  </si>
  <si>
    <t>Motorola Droid Maxx</t>
  </si>
  <si>
    <t xml:space="preserve"> $4.71 </t>
  </si>
  <si>
    <t>CA-2016-111416</t>
  </si>
  <si>
    <t xml:space="preserve"> $232.40 </t>
  </si>
  <si>
    <t xml:space="preserve"> $81.98 </t>
  </si>
  <si>
    <t>TS-21505</t>
  </si>
  <si>
    <t>CA-2015-120810</t>
  </si>
  <si>
    <t xml:space="preserve"> $68.94 </t>
  </si>
  <si>
    <t>OFF-PA-10001033</t>
  </si>
  <si>
    <t>Xerox 1893</t>
  </si>
  <si>
    <t>CA-2017-122595</t>
  </si>
  <si>
    <t>TEC-AC-10000474</t>
  </si>
  <si>
    <t>Kensington Expert Mouse Optical USB Trackball for PC or Mac</t>
  </si>
  <si>
    <t xml:space="preserve"> $227.98 </t>
  </si>
  <si>
    <t>FUR-FU-10002963</t>
  </si>
  <si>
    <t>Master Caster Door Stop, Gray</t>
  </si>
  <si>
    <t>PR-18880</t>
  </si>
  <si>
    <t>FUR-FU-10000193</t>
  </si>
  <si>
    <t>Tenex Chairmats For Use with Hard Floors</t>
  </si>
  <si>
    <t xml:space="preserve"> $28.44 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</si>
  <si>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</si>
  <si>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</si>
  <si>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</si>
  <si>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</si>
  <si>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CA-2017-154732</t>
  </si>
  <si>
    <t>US-2014-134733</t>
  </si>
  <si>
    <t>FUR-BO-10002916</t>
  </si>
  <si>
    <t>Rush Hierlooms Collection 1" Thick Stackable Bookcases</t>
  </si>
  <si>
    <t xml:space="preserve"> $436.00 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</si>
  <si>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</si>
  <si>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</si>
  <si>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</si>
  <si>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</si>
  <si>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CA-2014-115161</t>
  </si>
  <si>
    <t>LC-17050</t>
  </si>
  <si>
    <t>CA-2015-115511</t>
  </si>
  <si>
    <t>FUR-BO-10002598</t>
  </si>
  <si>
    <t>Hon Metal Bookcases, Putty</t>
  </si>
  <si>
    <t>CA-2015-161718</t>
  </si>
  <si>
    <t>CA-2016-100671</t>
  </si>
  <si>
    <t>CS-12490</t>
  </si>
  <si>
    <t>Conroe</t>
  </si>
  <si>
    <t>Tenex Personal Filing Tote With Secure Closure Lid, Black/Frost</t>
  </si>
  <si>
    <t xml:space="preserve"> $111.67 </t>
  </si>
  <si>
    <t>OFF-PA-10004610</t>
  </si>
  <si>
    <t>Xerox 1900</t>
  </si>
  <si>
    <t>CA-2017-103156</t>
  </si>
  <si>
    <t>FUR-FU-10000320</t>
  </si>
  <si>
    <t>OIC Stacking Trays</t>
  </si>
  <si>
    <t xml:space="preserve"> $24.05 </t>
  </si>
  <si>
    <t>FUR-CH-10003535</t>
  </si>
  <si>
    <t>Global Armless Task Chair, Royal Blue</t>
  </si>
  <si>
    <t>CA-2017-101077</t>
  </si>
  <si>
    <t>US-2017-131583</t>
  </si>
  <si>
    <t xml:space="preserve"> $40.03 </t>
  </si>
  <si>
    <t>DH-13075</t>
  </si>
  <si>
    <t>CA-2017-168739</t>
  </si>
  <si>
    <t>FUR-FU-10003919</t>
  </si>
  <si>
    <t>Eldon Executive Woodline II Cherry Finish Desk Accessories</t>
  </si>
  <si>
    <t xml:space="preserve"> $65.42 </t>
  </si>
  <si>
    <t xml:space="preserve"> $11.76 </t>
  </si>
  <si>
    <t>CA-2016-116540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</si>
  <si>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</si>
  <si>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</si>
  <si>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</si>
  <si>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</si>
  <si>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</si>
  <si>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 xml:space="preserve"> $32.90 </t>
  </si>
  <si>
    <t>CA-2017-148264</t>
  </si>
  <si>
    <t>CA-2017-131212</t>
  </si>
  <si>
    <t xml:space="preserve"> $16.19 </t>
  </si>
  <si>
    <t>CA-2014-158337</t>
  </si>
  <si>
    <t xml:space="preserve"> $108.92 </t>
  </si>
  <si>
    <t>JO-15145</t>
  </si>
  <si>
    <t>AH-10690</t>
  </si>
  <si>
    <t>CA-2016-162614</t>
  </si>
  <si>
    <t xml:space="preserve"> $27.26 </t>
  </si>
  <si>
    <t>CA-2014-168592</t>
  </si>
  <si>
    <t xml:space="preserve"> $56.65 </t>
  </si>
  <si>
    <t>CA-2014-157609</t>
  </si>
  <si>
    <t>TEC-PH-10002415</t>
  </si>
  <si>
    <t>Polycom VoiceStation 500 Conference phone</t>
  </si>
  <si>
    <t xml:space="preserve"> $471.92 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</si>
  <si>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</si>
  <si>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</si>
  <si>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</si>
  <si>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</si>
  <si>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</si>
  <si>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</si>
  <si>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 xml:space="preserve"> $16.50 </t>
  </si>
  <si>
    <t>CA-2015-152611</t>
  </si>
  <si>
    <t xml:space="preserve"> $286.79 </t>
  </si>
  <si>
    <t>CA-2016-146143</t>
  </si>
  <si>
    <t xml:space="preserve"> $133.38 </t>
  </si>
  <si>
    <t>MH-17455</t>
  </si>
  <si>
    <t>OFF-PA-10003363</t>
  </si>
  <si>
    <t>Xerox 204</t>
  </si>
  <si>
    <t xml:space="preserve"> $1,421.66 </t>
  </si>
  <si>
    <t>CA-2014-124688</t>
  </si>
  <si>
    <t xml:space="preserve"> $579.95 </t>
  </si>
  <si>
    <t>CA-2017-142034</t>
  </si>
  <si>
    <t>Saint Cloud</t>
  </si>
  <si>
    <t>TEC-AC-10002305</t>
  </si>
  <si>
    <t>KeyTronic E03601U1 - Keyboard - Beige</t>
  </si>
  <si>
    <t xml:space="preserve"> $72.00 </t>
  </si>
  <si>
    <t>TEC-AC-10000990</t>
  </si>
  <si>
    <t>Imation Bio 2GB USB Flash Drive Imation Corp</t>
  </si>
  <si>
    <t>CA-2016-107328</t>
  </si>
  <si>
    <t xml:space="preserve"> $513.02 </t>
  </si>
  <si>
    <t>RD-19930</t>
  </si>
  <si>
    <t>CA-2016-150945</t>
  </si>
  <si>
    <t>FUR-BO-10001608</t>
  </si>
  <si>
    <t>Hon Metal Bookcases, Black</t>
  </si>
  <si>
    <t>CA-2017-140326</t>
  </si>
  <si>
    <t>FUR-BO-10000112</t>
  </si>
  <si>
    <t>Bush Birmingham Collection Bookcase, Dark Cherry</t>
  </si>
  <si>
    <t xml:space="preserve"> $825.17 </t>
  </si>
  <si>
    <t>US-2016-113649</t>
  </si>
  <si>
    <t xml:space="preserve"> $30.82 </t>
  </si>
  <si>
    <t>CA-2015-124975</t>
  </si>
  <si>
    <t xml:space="preserve"> $796.43 </t>
  </si>
  <si>
    <t>CA-2016-132731</t>
  </si>
  <si>
    <t>TEC-PH-10004120</t>
  </si>
  <si>
    <t>AT&amp;T 1080 Phone</t>
  </si>
  <si>
    <t xml:space="preserve"> $657.55 </t>
  </si>
  <si>
    <t>CA-2017-148922</t>
  </si>
  <si>
    <t>SU-20665</t>
  </si>
  <si>
    <t xml:space="preserve"> $599.97 </t>
  </si>
  <si>
    <t>OFF-BI-10003476</t>
  </si>
  <si>
    <t>Avery Metallic Poly Binders</t>
  </si>
  <si>
    <t>CA-2016-130680</t>
  </si>
  <si>
    <t xml:space="preserve"> $38.24 </t>
  </si>
  <si>
    <t>CA-2014-110849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</si>
  <si>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</si>
  <si>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</si>
  <si>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</si>
  <si>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</si>
  <si>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</si>
  <si>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</si>
  <si>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</si>
  <si>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</si>
  <si>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CA-2017-118542</t>
  </si>
  <si>
    <t>CA-2017-152737</t>
  </si>
  <si>
    <t xml:space="preserve"> $21.79 </t>
  </si>
  <si>
    <t xml:space="preserve"> $7.63 </t>
  </si>
  <si>
    <t>OFF-PA-10000007</t>
  </si>
  <si>
    <t>Telephone Message Books with Fax/Mobile Section, 4 1/4" x 6"</t>
  </si>
  <si>
    <t>CA-2016-130029</t>
  </si>
  <si>
    <t>OFF-PA-10000552</t>
  </si>
  <si>
    <t>Xerox 200</t>
  </si>
  <si>
    <t>FC-14335</t>
  </si>
  <si>
    <t>OFF-AR-10004062</t>
  </si>
  <si>
    <t>North Miami</t>
  </si>
  <si>
    <t>CA-2016-104157</t>
  </si>
  <si>
    <t>OFF-ST-10000321</t>
  </si>
  <si>
    <t>Akro Stacking Bins</t>
  </si>
  <si>
    <t xml:space="preserve"> $7.89 </t>
  </si>
  <si>
    <t>CA-2015-121650</t>
  </si>
  <si>
    <t>Avery Hi-Liter Comfort Grip Fluorescent Highlighter, Yellow Ink</t>
  </si>
  <si>
    <t xml:space="preserve"> $3.90 </t>
  </si>
  <si>
    <t xml:space="preserve"> $801.96 </t>
  </si>
  <si>
    <t xml:space="preserve"> $191.96 </t>
  </si>
  <si>
    <t>CA-2017-158729</t>
  </si>
  <si>
    <t xml:space="preserve"> $1,665.62 </t>
  </si>
  <si>
    <t>CA-2014-154186</t>
  </si>
  <si>
    <t xml:space="preserve"> $2.92 </t>
  </si>
  <si>
    <t>TEC-AC-10002134</t>
  </si>
  <si>
    <t>Rosewill 107 Normal Keys USB Wired Standard Keyboard</t>
  </si>
  <si>
    <t>RB-19330</t>
  </si>
  <si>
    <t>US-2016-131674</t>
  </si>
  <si>
    <t>NC-18535</t>
  </si>
  <si>
    <t xml:space="preserve"> $58.42 </t>
  </si>
  <si>
    <t>TEC-PH-10004071</t>
  </si>
  <si>
    <t>PayAnywhere Card Reader</t>
  </si>
  <si>
    <t>CA-2014-159184</t>
  </si>
  <si>
    <t xml:space="preserve"> $142.40 </t>
  </si>
  <si>
    <t>OFF-PA-10004039</t>
  </si>
  <si>
    <t>Xerox 1882</t>
  </si>
  <si>
    <t xml:space="preserve"> $89.57 </t>
  </si>
  <si>
    <t xml:space="preserve"> $29.66 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</si>
  <si>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</si>
  <si>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</si>
  <si>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</si>
  <si>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</si>
  <si>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</si>
  <si>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</si>
  <si>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OFF-SU-10002522</t>
  </si>
  <si>
    <t>Acme Kleen Earth Office Shears</t>
  </si>
  <si>
    <t>CA-2017-109960</t>
  </si>
  <si>
    <t>TEC-AC-10004859</t>
  </si>
  <si>
    <t>Maxell Pro 80 Minute CD-R, 10/Pack</t>
  </si>
  <si>
    <t xml:space="preserve"> $104.88 </t>
  </si>
  <si>
    <t>CA-2017-158036</t>
  </si>
  <si>
    <t>TEC-AC-10002558</t>
  </si>
  <si>
    <t>Imation Swivel Flash Drive USB flash drive - 8 GB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</si>
  <si>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</si>
  <si>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</si>
  <si>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</si>
  <si>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</si>
  <si>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</si>
  <si>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</si>
  <si>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 xml:space="preserve"> $33.80 </t>
  </si>
  <si>
    <t>CA-2016-155005</t>
  </si>
  <si>
    <t>US-2017-129777</t>
  </si>
  <si>
    <t xml:space="preserve"> $258.90 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</si>
  <si>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</si>
  <si>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</si>
  <si>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</si>
  <si>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</si>
  <si>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</si>
  <si>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</si>
  <si>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</si>
  <si>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</si>
  <si>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</si>
  <si>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</si>
  <si>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</si>
  <si>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 xml:space="preserve"> $43.68 </t>
  </si>
  <si>
    <t>Port Saint Lucie</t>
  </si>
  <si>
    <t xml:space="preserve"> $43.92 </t>
  </si>
  <si>
    <t>US-2015-131359</t>
  </si>
  <si>
    <t xml:space="preserve"> $59.99 </t>
  </si>
  <si>
    <t>TEC-CO-10001571</t>
  </si>
  <si>
    <t>Sharp 1540cs Digital Laser Copier</t>
  </si>
  <si>
    <t xml:space="preserve"> $87.96 </t>
  </si>
  <si>
    <t>FUR-FU-10003026</t>
  </si>
  <si>
    <t>Eldon Regeneration Recycled Desk Accessories, Black</t>
  </si>
  <si>
    <t>CA-2015-151680</t>
  </si>
  <si>
    <t>CA-2014-140039</t>
  </si>
  <si>
    <t>OFF-ST-10001034</t>
  </si>
  <si>
    <t>Eldon File Chest Portable File</t>
  </si>
  <si>
    <t xml:space="preserve"> $79.40 </t>
  </si>
  <si>
    <t>CA-2015-104941</t>
  </si>
  <si>
    <t xml:space="preserve"> $19.14 </t>
  </si>
  <si>
    <t>CA-2017-166198</t>
  </si>
  <si>
    <t>TEC-AC-10000521</t>
  </si>
  <si>
    <t>Verbatim Slim CD and DVD Storage Cases, 50/Pack</t>
  </si>
  <si>
    <t>CA-2016-142370</t>
  </si>
  <si>
    <t>OFF-SU-10003002</t>
  </si>
  <si>
    <t>Letter Slitter</t>
  </si>
  <si>
    <t>CA-2016-151512</t>
  </si>
  <si>
    <t>CA-2016-165169</t>
  </si>
  <si>
    <t xml:space="preserve"> $360.38 </t>
  </si>
  <si>
    <t>TEC-PH-10000730</t>
  </si>
  <si>
    <t>Samsung Galaxy S4 Active</t>
  </si>
  <si>
    <t>CA-2017-168193</t>
  </si>
  <si>
    <t>RM-19750</t>
  </si>
  <si>
    <t>VM-21835</t>
  </si>
  <si>
    <t>CA-2016-149979</t>
  </si>
  <si>
    <t xml:space="preserve"> $118.25 </t>
  </si>
  <si>
    <t>FUR-CH-10004983</t>
  </si>
  <si>
    <t>Office Star - Mid Back Dual function Ergonomic High Back Chair with 2-Way Adjustable Arms</t>
  </si>
  <si>
    <t>CA-2016-111283</t>
  </si>
  <si>
    <t xml:space="preserve"> $24.40 </t>
  </si>
  <si>
    <t>CA-2016-156251</t>
  </si>
  <si>
    <t>West Allis</t>
  </si>
  <si>
    <t>CA-2017-125878</t>
  </si>
  <si>
    <t>CA-2014-115357</t>
  </si>
  <si>
    <t>US-2014-102715</t>
  </si>
  <si>
    <t>OFF-FA-10001332</t>
  </si>
  <si>
    <t>Acco Banker's Clasps, 5 3/4"-Long</t>
  </si>
  <si>
    <t xml:space="preserve"> $383.98 </t>
  </si>
  <si>
    <t>TEC-AC-10001874</t>
  </si>
  <si>
    <t>Logitech Wireless Anywhere Mouse MX for PC and Mac</t>
  </si>
  <si>
    <t>Chula Vista</t>
  </si>
  <si>
    <t>US-2017-148768</t>
  </si>
  <si>
    <t>CA-2014-149643</t>
  </si>
  <si>
    <t>Manhattan</t>
  </si>
  <si>
    <t xml:space="preserve"> $273.96 </t>
  </si>
  <si>
    <t>CA-2015-135314</t>
  </si>
  <si>
    <t xml:space="preserve"> $269.98 </t>
  </si>
  <si>
    <t>CA-2017-165204</t>
  </si>
  <si>
    <t>CA-2017-112487</t>
  </si>
  <si>
    <t>OFF-BI-10000494</t>
  </si>
  <si>
    <t>Acco Economy Flexible Poly Round Ring Binder</t>
  </si>
  <si>
    <t xml:space="preserve"> $3.13 </t>
  </si>
  <si>
    <t>US-2016-133508</t>
  </si>
  <si>
    <t xml:space="preserve"> $29.05 </t>
  </si>
  <si>
    <t>EJ-13720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</si>
  <si>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</si>
  <si>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</si>
  <si>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</si>
  <si>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</si>
  <si>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</si>
  <si>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CA-2016-156503</t>
  </si>
  <si>
    <t>NC-18415</t>
  </si>
  <si>
    <t>FUR-CH-10003606</t>
  </si>
  <si>
    <t>SAFCO Folding Chair Trolley</t>
  </si>
  <si>
    <t xml:space="preserve"> $102.59 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</si>
  <si>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</si>
  <si>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</si>
  <si>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</si>
  <si>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</si>
  <si>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</si>
  <si>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</si>
  <si>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 xml:space="preserve"> $25.06 </t>
  </si>
  <si>
    <t xml:space="preserve"> $15.98 </t>
  </si>
  <si>
    <t>CA-2015-102582</t>
  </si>
  <si>
    <t>CA-2017-141873</t>
  </si>
  <si>
    <t>OFF-PA-10000069</t>
  </si>
  <si>
    <t>TOPS 4 x 6 Fluorescent Color Memo Sheets, 500 Sheets per Pack</t>
  </si>
  <si>
    <t>LS-17230</t>
  </si>
  <si>
    <t>CA-2014-105984</t>
  </si>
  <si>
    <t xml:space="preserve"> $1,049.97 </t>
  </si>
  <si>
    <t>CA-2014-100363</t>
  </si>
  <si>
    <t>OFF-PA-10004733</t>
  </si>
  <si>
    <t>Things To Do Today Spiral Book</t>
  </si>
  <si>
    <t>OFF-SU-10002301</t>
  </si>
  <si>
    <t>Serrated Blade or Curved Handle Hand Letter Openers</t>
  </si>
  <si>
    <t>CA-2017-161053</t>
  </si>
  <si>
    <t>OFF-BI-10004318</t>
  </si>
  <si>
    <t>Ibico EB-19 Dual Function Manual Binding System</t>
  </si>
  <si>
    <t xml:space="preserve"> $691.96 </t>
  </si>
  <si>
    <t>CA-2015-127593</t>
  </si>
  <si>
    <t>DH-13675</t>
  </si>
  <si>
    <t xml:space="preserve"> $85.30 </t>
  </si>
  <si>
    <t>US-2017-131849</t>
  </si>
  <si>
    <t>FUR-FU-10004164</t>
  </si>
  <si>
    <t>Eldon 300 Class Desk Accessories, Black</t>
  </si>
  <si>
    <t>CA-2014-140816</t>
  </si>
  <si>
    <t>Thornton</t>
  </si>
  <si>
    <t>TEC-AC-10001539</t>
  </si>
  <si>
    <t>Logitech G430 Surround Sound Gaming Headset with Dolby 7.1 Technology</t>
  </si>
  <si>
    <t xml:space="preserve"> $447.94 </t>
  </si>
  <si>
    <t>TEC-PH-10002789</t>
  </si>
  <si>
    <t>LG Exalt</t>
  </si>
  <si>
    <t>CA-2014-135755</t>
  </si>
  <si>
    <t>OFF-BI-10004828</t>
  </si>
  <si>
    <t>GBC Poly Designer Binding Covers</t>
  </si>
  <si>
    <t xml:space="preserve"> $40.18 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</si>
  <si>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</si>
  <si>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</si>
  <si>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</si>
  <si>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</si>
  <si>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</si>
  <si>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</si>
  <si>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</si>
  <si>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 xml:space="preserve"> $151.96 </t>
  </si>
  <si>
    <t>CA-2015-129896</t>
  </si>
  <si>
    <t>PF-19120</t>
  </si>
  <si>
    <t>FUR-FU-10002396</t>
  </si>
  <si>
    <t>DAX Copper Panel Document Frame, 5 x 7 Size</t>
  </si>
  <si>
    <t>CA-2016-167759</t>
  </si>
  <si>
    <t xml:space="preserve"> $134.85 </t>
  </si>
  <si>
    <t>CA-2014-100895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</si>
  <si>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</si>
  <si>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</si>
  <si>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</si>
  <si>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</si>
  <si>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</si>
  <si>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</si>
  <si>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CA-2017-157980</t>
  </si>
  <si>
    <t>CA-2015-151043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</si>
  <si>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</si>
  <si>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</si>
  <si>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</si>
  <si>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</si>
  <si>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</si>
  <si>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</si>
  <si>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</si>
  <si>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OFF-PA-10000246</t>
  </si>
  <si>
    <t>Riverleaf Stik-Withit Designer Note Cubes</t>
  </si>
  <si>
    <t>CA-2016-110044</t>
  </si>
  <si>
    <t>CA-2016-132094</t>
  </si>
  <si>
    <t>OFF-AR-10004165</t>
  </si>
  <si>
    <t>Binney &amp; Smith inkTank Erasable Pocket Highlighter, Chisel Tip, Yellow</t>
  </si>
  <si>
    <t xml:space="preserve"> $5.47 </t>
  </si>
  <si>
    <t>CA-2015-118955</t>
  </si>
  <si>
    <t>OFF-EN-10001028</t>
  </si>
  <si>
    <t>CA-2017-117863</t>
  </si>
  <si>
    <t>CA-2016-133144</t>
  </si>
  <si>
    <t>CA-2017-167871</t>
  </si>
  <si>
    <t xml:space="preserve"> $44.38 </t>
  </si>
  <si>
    <t>US-2016-151862</t>
  </si>
  <si>
    <t>TEC-PH-10003535</t>
  </si>
  <si>
    <t>RCA ViSYS 25423RE1 Corded phone</t>
  </si>
  <si>
    <t>CA-2016-156573</t>
  </si>
  <si>
    <t>FUR-FU-10001085</t>
  </si>
  <si>
    <t>3M Polarizing Light Filter Sleeves</t>
  </si>
  <si>
    <t>CA-2016-120257</t>
  </si>
  <si>
    <t>OFF-AR-10003481</t>
  </si>
  <si>
    <t>Newell 348</t>
  </si>
  <si>
    <t>OFF-PA-10002606</t>
  </si>
  <si>
    <t>Xerox 1928</t>
  </si>
  <si>
    <t>CA-2016-167556</t>
  </si>
  <si>
    <t>US-2016-116400</t>
  </si>
  <si>
    <t>FUR-FU-10003731</t>
  </si>
  <si>
    <t>Eldon Expressions Wood and Plastic Desk Accessories, Oak</t>
  </si>
  <si>
    <t xml:space="preserve"> $39.92 </t>
  </si>
  <si>
    <t>CA-2017-101308</t>
  </si>
  <si>
    <t xml:space="preserve"> $8.94 </t>
  </si>
  <si>
    <t>OFF-AP-10001962</t>
  </si>
  <si>
    <t>Black &amp; Decker Filter for Double Action Dustbuster Cordless Vac BLDV7210</t>
  </si>
  <si>
    <t>US-2016-159415</t>
  </si>
  <si>
    <t>CS-12175</t>
  </si>
  <si>
    <t>FUR-FU-10003798</t>
  </si>
  <si>
    <t>Ultra Door Kickplate, 8"H x 34"W</t>
  </si>
  <si>
    <t xml:space="preserve"> $79.12 </t>
  </si>
  <si>
    <t>Woonsocket</t>
  </si>
  <si>
    <t>DK-12895</t>
  </si>
  <si>
    <t>US-2015-149629</t>
  </si>
  <si>
    <t xml:space="preserve"> $231.92 </t>
  </si>
  <si>
    <t>TEC-AC-10002942</t>
  </si>
  <si>
    <t>WD My Passport Ultra 1TB Portable External Hard Drive</t>
  </si>
  <si>
    <t>US-2015-168732</t>
  </si>
  <si>
    <t>KM-16660</t>
  </si>
  <si>
    <t xml:space="preserve"> $1.78 </t>
  </si>
  <si>
    <t>TEC-AC-10001553</t>
  </si>
  <si>
    <t>Memorex 25GB 6X Branded Blu-Ray Recordable Disc, 15/Pack</t>
  </si>
  <si>
    <t>CA-2017-144463</t>
  </si>
  <si>
    <t>FUR-FU-10001215</t>
  </si>
  <si>
    <t>Howard Miller 11-1/2" Diameter Brentwood Wall Clock</t>
  </si>
  <si>
    <t xml:space="preserve"> $474.43 </t>
  </si>
  <si>
    <t>AA-10645</t>
  </si>
  <si>
    <t>TEC-PH-10003215</t>
  </si>
  <si>
    <t>Jackery Bar Premium Fast-charging Portable Charger</t>
  </si>
  <si>
    <t xml:space="preserve"> $95.84 </t>
  </si>
  <si>
    <t>CA-2017-139311</t>
  </si>
  <si>
    <t>Bedford</t>
  </si>
  <si>
    <t>CA-2017-124296</t>
  </si>
  <si>
    <t>CA-2014-110786</t>
  </si>
  <si>
    <t xml:space="preserve"> $21.12 </t>
  </si>
  <si>
    <t>CA-2015-137750</t>
  </si>
  <si>
    <t xml:space="preserve"> $204.85 </t>
  </si>
  <si>
    <t>OFF-LA-10002945</t>
  </si>
  <si>
    <t>Permanent Self-Adhesive File Folder Labels for Typewriters, 1 1/8 x 3 1/2, White</t>
  </si>
  <si>
    <t>CA-2015-124058</t>
  </si>
  <si>
    <t xml:space="preserve"> $72.74 </t>
  </si>
  <si>
    <t>US-2014-130358</t>
  </si>
  <si>
    <t>OFF-AR-10002766</t>
  </si>
  <si>
    <t xml:space="preserve"> $15.54 </t>
  </si>
  <si>
    <t>TEC-PH-10004434</t>
  </si>
  <si>
    <t>Cisco IP Phone 7961G VoIP phone - Dark gray</t>
  </si>
  <si>
    <t>CA-2017-108112</t>
  </si>
  <si>
    <t>Miramar</t>
  </si>
  <si>
    <t xml:space="preserve"> $220.06 </t>
  </si>
  <si>
    <t>CA-2015-100685</t>
  </si>
  <si>
    <t xml:space="preserve"> $3.31 </t>
  </si>
  <si>
    <t>CA-2017-163692</t>
  </si>
  <si>
    <t>CA-2016-111913</t>
  </si>
  <si>
    <t>US-2014-156559</t>
  </si>
  <si>
    <t>FUR-BO-10000711</t>
  </si>
  <si>
    <t>Hon Metal Bookcases, Gray</t>
  </si>
  <si>
    <t xml:space="preserve"> $638.82 </t>
  </si>
  <si>
    <t>CA-2015-102491</t>
  </si>
  <si>
    <t xml:space="preserve"> $3,080.00 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</si>
  <si>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</si>
  <si>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</si>
  <si>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</si>
  <si>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</si>
  <si>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</si>
  <si>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DD-13570</t>
  </si>
  <si>
    <t xml:space="preserve"> $158.38 </t>
  </si>
  <si>
    <t>CA-2017-117394</t>
  </si>
  <si>
    <t>TEC-AC-10000199</t>
  </si>
  <si>
    <t>Kingston Digital DataTraveler 8GB USB 2.0</t>
  </si>
  <si>
    <t>CA-2017-156769</t>
  </si>
  <si>
    <t xml:space="preserve"> $54.66 </t>
  </si>
  <si>
    <t>CA-2014-127299</t>
  </si>
  <si>
    <t xml:space="preserve"> $67.34 </t>
  </si>
  <si>
    <t>TEC-MA-10001127</t>
  </si>
  <si>
    <t>HP Designjet T520 Inkjet Large Format Printer - 24" Color</t>
  </si>
  <si>
    <t>CA-2015-121272</t>
  </si>
  <si>
    <t xml:space="preserve"> $73.28 </t>
  </si>
  <si>
    <t>CA-2014-115336</t>
  </si>
  <si>
    <t xml:space="preserve"> $14.48 </t>
  </si>
  <si>
    <t>Hollywood</t>
  </si>
  <si>
    <t xml:space="preserve"> $21.60 </t>
  </si>
  <si>
    <t>CA-2017-105914</t>
  </si>
  <si>
    <t xml:space="preserve"> $112.12 </t>
  </si>
  <si>
    <t>CA-2016-136287</t>
  </si>
  <si>
    <t>Wichita</t>
  </si>
  <si>
    <t>CA-2017-106068</t>
  </si>
  <si>
    <t>CA-2016-139689</t>
  </si>
  <si>
    <t>CA-2014-126907</t>
  </si>
  <si>
    <t>TP-21565</t>
  </si>
  <si>
    <t>CA-2016-152163</t>
  </si>
  <si>
    <t>CA-2015-154340</t>
  </si>
  <si>
    <t>EK-13795</t>
  </si>
  <si>
    <t xml:space="preserve"> $629.95 </t>
  </si>
  <si>
    <t>CR-12820</t>
  </si>
  <si>
    <t xml:space="preserve"> $344.91 </t>
  </si>
  <si>
    <t>CA-2016-143749</t>
  </si>
  <si>
    <t>FUR-BO-10002853</t>
  </si>
  <si>
    <t>O'Sullivan 5-Shelf Heavy-Duty Bookcases</t>
  </si>
  <si>
    <t xml:space="preserve"> $81.94 </t>
  </si>
  <si>
    <t>SG-20890</t>
  </si>
  <si>
    <t>CA-2016-157714</t>
  </si>
  <si>
    <t>Iowa City</t>
  </si>
  <si>
    <t>OFF-PA-10004022</t>
  </si>
  <si>
    <t>Hammermill Color Copier Paper (28Lb. and 96 Bright)</t>
  </si>
  <si>
    <t>CA-2015-129392</t>
  </si>
  <si>
    <t>OFF-PA-10004248</t>
  </si>
  <si>
    <t>Xerox 1990</t>
  </si>
  <si>
    <t>US-2016-161683</t>
  </si>
  <si>
    <t xml:space="preserve"> $394.82 </t>
  </si>
  <si>
    <t>Cranston</t>
  </si>
  <si>
    <t>CA-2017-109715</t>
  </si>
  <si>
    <t>AH-10585</t>
  </si>
  <si>
    <t>OFF-PA-10001363</t>
  </si>
  <si>
    <t>Xerox 1933</t>
  </si>
  <si>
    <t>CA-2016-164637</t>
  </si>
  <si>
    <t>OFF-BI-10003876</t>
  </si>
  <si>
    <t>Green Canvas Binder for 8-1/2" x 14" Sheets</t>
  </si>
  <si>
    <t xml:space="preserve"> $128.40 </t>
  </si>
  <si>
    <t>CA-2014-103590</t>
  </si>
  <si>
    <t>OFF-EN-10004007</t>
  </si>
  <si>
    <t>Park Ridge Embossed Executive Business Envelopes</t>
  </si>
  <si>
    <t xml:space="preserve"> $62.28 </t>
  </si>
  <si>
    <t>CA-2015-111234</t>
  </si>
  <si>
    <t>CA-2017-149881</t>
  </si>
  <si>
    <t>FUR-BO-10003894</t>
  </si>
  <si>
    <t>Safco Value Mate Steel Bookcase, Baked Enamel Finish on Steel, Black</t>
  </si>
  <si>
    <t xml:space="preserve"> $482.66 </t>
  </si>
  <si>
    <t>CA-2017-134565</t>
  </si>
  <si>
    <t>US-2014-102631</t>
  </si>
  <si>
    <t>FUR-FU-10003930</t>
  </si>
  <si>
    <t>Howard Miller 12-3/4 Diameter Accuwave DS  Wall Clock</t>
  </si>
  <si>
    <t xml:space="preserve"> $94.43 </t>
  </si>
  <si>
    <t>CA-2017-120327</t>
  </si>
  <si>
    <t>CA-2016-113803</t>
  </si>
  <si>
    <t xml:space="preserve"> $22.48 </t>
  </si>
  <si>
    <t>OFF-PA-10000232</t>
  </si>
  <si>
    <t>Xerox 1975</t>
  </si>
  <si>
    <t>CA-2016-162404</t>
  </si>
  <si>
    <t>NF-18475</t>
  </si>
  <si>
    <t xml:space="preserve"> $11.42 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</si>
  <si>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</si>
  <si>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</si>
  <si>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</si>
  <si>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</si>
  <si>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</si>
  <si>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</si>
  <si>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CA-2014-133704</t>
  </si>
  <si>
    <t>OFF-AP-10001366</t>
  </si>
  <si>
    <t>CA-2016-159142</t>
  </si>
  <si>
    <t>BS-11365</t>
  </si>
  <si>
    <t>CA-2017-163160</t>
  </si>
  <si>
    <t>CA-2017-118367</t>
  </si>
  <si>
    <t>CA-2017-110429</t>
  </si>
  <si>
    <t>OFF-BI-10000216</t>
  </si>
  <si>
    <t>Mead 1st Gear 2" Zipper Binder, Asst. Colors</t>
  </si>
  <si>
    <t>US-2017-124821</t>
  </si>
  <si>
    <t xml:space="preserve"> $871.40 </t>
  </si>
  <si>
    <t>CA-2016-123806</t>
  </si>
  <si>
    <t xml:space="preserve"> $207.76 </t>
  </si>
  <si>
    <t>US-2017-158505</t>
  </si>
  <si>
    <t>US-2016-107440</t>
  </si>
  <si>
    <t>TEC-MA-10001047</t>
  </si>
  <si>
    <t>3D Systems Cube Printer, 2nd Generation, Magenta</t>
  </si>
  <si>
    <t xml:space="preserve"> $9,099.93 </t>
  </si>
  <si>
    <t>CA-2014-103100</t>
  </si>
  <si>
    <t>OFF-LA-10003720</t>
  </si>
  <si>
    <t>Avery 487</t>
  </si>
  <si>
    <t>CA-2017-129021</t>
  </si>
  <si>
    <t xml:space="preserve"> $4,367.90 </t>
  </si>
  <si>
    <t>CA-2016-161095</t>
  </si>
  <si>
    <t>CA-2014-123127</t>
  </si>
  <si>
    <t>CA-2015-115945</t>
  </si>
  <si>
    <t xml:space="preserve"> $20.96 </t>
  </si>
  <si>
    <t>CA-2015-136735</t>
  </si>
  <si>
    <t xml:space="preserve"> $167.86 </t>
  </si>
  <si>
    <t>US-2017-136189</t>
  </si>
  <si>
    <t>FUR-FU-10000175</t>
  </si>
  <si>
    <t>DAX Wood Document Frame.</t>
  </si>
  <si>
    <t xml:space="preserve"> $82.38 </t>
  </si>
  <si>
    <t>CA-2016-153346</t>
  </si>
  <si>
    <t xml:space="preserve"> $9.21 </t>
  </si>
  <si>
    <t>CA-2017-149853</t>
  </si>
  <si>
    <t>OFF-PA-10000556</t>
  </si>
  <si>
    <t>Xerox 208</t>
  </si>
  <si>
    <t>CA-2015-112375</t>
  </si>
  <si>
    <t>RD-19720</t>
  </si>
  <si>
    <t>Daytona Beach</t>
  </si>
  <si>
    <t>TEC-AC-10003237</t>
  </si>
  <si>
    <t>Memorex Micro Travel Drive 4 GB</t>
  </si>
  <si>
    <t xml:space="preserve"> $50.88 </t>
  </si>
  <si>
    <t>CA-2015-154795</t>
  </si>
  <si>
    <t>Bullhead City</t>
  </si>
  <si>
    <t>OFF-EN-10003068</t>
  </si>
  <si>
    <t>#6 3/4 Gummed Flap White Envelopes</t>
  </si>
  <si>
    <t>FUR-FU-10004053</t>
  </si>
  <si>
    <t>DAX Two-Tone Silver Metal Document Frame</t>
  </si>
  <si>
    <t>CA-2017-107748</t>
  </si>
  <si>
    <t>AG-10330</t>
  </si>
  <si>
    <t>CA-2016-127642</t>
  </si>
  <si>
    <t>OFF-PA-10000565</t>
  </si>
  <si>
    <t>US-2017-163195</t>
  </si>
  <si>
    <t>CA-2017-111332</t>
  </si>
  <si>
    <t>Fargo</t>
  </si>
  <si>
    <t>North Dakota</t>
  </si>
  <si>
    <t xml:space="preserve"> $131.94 </t>
  </si>
  <si>
    <t>CA-2017-117044</t>
  </si>
  <si>
    <t xml:space="preserve"> $10.53 </t>
  </si>
  <si>
    <t xml:space="preserve"> $16.27 </t>
  </si>
  <si>
    <t>OFF-LA-10000414</t>
  </si>
  <si>
    <t>Avery 503</t>
  </si>
  <si>
    <t>CA-2016-158575</t>
  </si>
  <si>
    <t>OFF-AP-10002998</t>
  </si>
  <si>
    <t>Holmes 99% HEPA Air Purifier</t>
  </si>
  <si>
    <t xml:space="preserve"> $103.97 </t>
  </si>
  <si>
    <t>FUR-BO-10004690</t>
  </si>
  <si>
    <t>O'Sullivan Cherrywood Estates Traditional Barrister Bookcase</t>
  </si>
  <si>
    <t>CA-2014-142965</t>
  </si>
  <si>
    <t xml:space="preserve"> $199.90 </t>
  </si>
  <si>
    <t>CA-2016-114538</t>
  </si>
  <si>
    <t>OFF-AR-10002445</t>
  </si>
  <si>
    <t>SANFORD Major Accent Highlighters</t>
  </si>
  <si>
    <t>CA-2014-160157</t>
  </si>
  <si>
    <t xml:space="preserve"> $190.85 </t>
  </si>
  <si>
    <t>CA-2015-163090</t>
  </si>
  <si>
    <t>CA-2017-159464</t>
  </si>
  <si>
    <t>Sandy Springs</t>
  </si>
  <si>
    <t>CA-2017-147725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</si>
  <si>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</si>
  <si>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</si>
  <si>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</si>
  <si>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</si>
  <si>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</si>
  <si>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</si>
  <si>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</si>
  <si>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</si>
  <si>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 xml:space="preserve"> $20.66 </t>
  </si>
  <si>
    <t>OFF-PA-10003022</t>
  </si>
  <si>
    <t>CA-2017-156895</t>
  </si>
  <si>
    <t xml:space="preserve"> $128.06 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</si>
  <si>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</si>
  <si>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</si>
  <si>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</si>
  <si>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</si>
  <si>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</si>
  <si>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</si>
  <si>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 xml:space="preserve"> $333.09 </t>
  </si>
  <si>
    <t>CA-2014-147235</t>
  </si>
  <si>
    <t>OFF-PA-10004948</t>
  </si>
  <si>
    <t>Xerox 190</t>
  </si>
  <si>
    <t>CA-2016-109365</t>
  </si>
  <si>
    <t>OFF-PA-10001725</t>
  </si>
  <si>
    <t>Xerox 1892</t>
  </si>
  <si>
    <t>CA-2014-150798</t>
  </si>
  <si>
    <t xml:space="preserve"> $659.99 </t>
  </si>
  <si>
    <t>CA-2014-116757</t>
  </si>
  <si>
    <t>US-2014-138247</t>
  </si>
  <si>
    <t>TEC-PH-10000213</t>
  </si>
  <si>
    <t>Seidio BD2-HK3IPH5-BK DILEX Case and Holster Combo for Apple iPhone 5/5s - Black</t>
  </si>
  <si>
    <t xml:space="preserve"> $173.66 </t>
  </si>
  <si>
    <t>CA-2016-119935</t>
  </si>
  <si>
    <t xml:space="preserve"> $37.30 </t>
  </si>
  <si>
    <t>Hampton</t>
  </si>
  <si>
    <t>US-2016-128678</t>
  </si>
  <si>
    <t>OFF-PA-10000807</t>
  </si>
  <si>
    <t>TOPS "Important Message" Pads, Canary, 4-1/4 x 5-1/2, 50 Sheets per Pad</t>
  </si>
  <si>
    <t>CA-2017-107167</t>
  </si>
  <si>
    <t>OFF-ST-10003805</t>
  </si>
  <si>
    <t>24 Capacity Maxi Data Binder Racks, Pearl</t>
  </si>
  <si>
    <t xml:space="preserve"> $1,347.52 </t>
  </si>
  <si>
    <t>CA-2014-109491</t>
  </si>
  <si>
    <t>Rome</t>
  </si>
  <si>
    <t>OFF-PA-10004353</t>
  </si>
  <si>
    <t>Southworth 25% Cotton Premium Laser Paper and Envelopes</t>
  </si>
  <si>
    <t>CA-2017-138464</t>
  </si>
  <si>
    <t>CA-2017-113474</t>
  </si>
  <si>
    <t>TM-21490</t>
  </si>
  <si>
    <t>OFF-EN-10004206</t>
  </si>
  <si>
    <t>Multimedia Mailers</t>
  </si>
  <si>
    <t xml:space="preserve"> $325.86 </t>
  </si>
  <si>
    <t>CA-2015-126557</t>
  </si>
  <si>
    <t>US-2017-107636</t>
  </si>
  <si>
    <t>OFF-LA-10003388</t>
  </si>
  <si>
    <t>Avery 5</t>
  </si>
  <si>
    <t>US-2014-165862</t>
  </si>
  <si>
    <t xml:space="preserve"> $351.22 </t>
  </si>
  <si>
    <t>CA-2014-127383</t>
  </si>
  <si>
    <t>TEC-PH-10000193</t>
  </si>
  <si>
    <t>Jensen SMPS-640 - speaker phone</t>
  </si>
  <si>
    <t>FUR-FU-10002111</t>
  </si>
  <si>
    <t>Master Caster Door Stop, Large Brown</t>
  </si>
  <si>
    <t>CA-2017-129490</t>
  </si>
  <si>
    <t xml:space="preserve"> $419.14 </t>
  </si>
  <si>
    <t>CA-2017-126662</t>
  </si>
  <si>
    <t>OFF-ST-10000885</t>
  </si>
  <si>
    <t>Fellowes Desktop Hanging File Manager</t>
  </si>
  <si>
    <t>US-2014-150126</t>
  </si>
  <si>
    <t>OFF-PA-10002709</t>
  </si>
  <si>
    <t>Xerox 1956</t>
  </si>
  <si>
    <t xml:space="preserve"> $65.78 </t>
  </si>
  <si>
    <t>Hattiesburg</t>
  </si>
  <si>
    <t>CA-2016-120250</t>
  </si>
  <si>
    <t>FUR-FU-10003424</t>
  </si>
  <si>
    <t>Nu-Dell Oak Frame</t>
  </si>
  <si>
    <t xml:space="preserve"> $25.63 </t>
  </si>
  <si>
    <t>OFF-BI-10003718</t>
  </si>
  <si>
    <t>GBC Therma-A-Bind 250T Electric Binding System</t>
  </si>
  <si>
    <t xml:space="preserve"> $590.35 </t>
  </si>
  <si>
    <t>OFF-AP-10004052</t>
  </si>
  <si>
    <t>Hoover Replacement Belts For Soft Guard &amp; Commercial Ltweight Upright Vacs, 2/Pk</t>
  </si>
  <si>
    <t>OFF-PA-10003134</t>
  </si>
  <si>
    <t>Xerox 1937</t>
  </si>
  <si>
    <t xml:space="preserve"> $13.34 </t>
  </si>
  <si>
    <t>CA-2015-159863</t>
  </si>
  <si>
    <t xml:space="preserve"> $134.38 </t>
  </si>
  <si>
    <t>US-2015-126235</t>
  </si>
  <si>
    <t>FUR-FU-10000719</t>
  </si>
  <si>
    <t>DAX Cubicle Frames, 8-1/2 x 11</t>
  </si>
  <si>
    <t>CA-2015-130456</t>
  </si>
  <si>
    <t>FUR-BO-10003893</t>
  </si>
  <si>
    <t>Sauder Camden County Collection Library</t>
  </si>
  <si>
    <t xml:space="preserve"> $586.40 </t>
  </si>
  <si>
    <t>CA-2016-102162</t>
  </si>
  <si>
    <t>TEC-CO-10001943</t>
  </si>
  <si>
    <t>Canon PC-428 Personal Copier</t>
  </si>
  <si>
    <t xml:space="preserve"> $1,599.92 </t>
  </si>
  <si>
    <t>CA-2017-130141</t>
  </si>
  <si>
    <t>CA-2016-139556</t>
  </si>
  <si>
    <t>DB-13360</t>
  </si>
  <si>
    <t xml:space="preserve"> $434.65 </t>
  </si>
  <si>
    <t>CA-2017-129357</t>
  </si>
  <si>
    <t>OFF-PA-10003228</t>
  </si>
  <si>
    <t>Xerox 1917</t>
  </si>
  <si>
    <t xml:space="preserve"> $440.19 </t>
  </si>
  <si>
    <t>CA-2015-112130</t>
  </si>
  <si>
    <t>US-2017-133200</t>
  </si>
  <si>
    <t xml:space="preserve"> $11.06 </t>
  </si>
  <si>
    <t xml:space="preserve"> $772.68 </t>
  </si>
  <si>
    <t>CA-2016-133550</t>
  </si>
  <si>
    <t xml:space="preserve"> $283.14 </t>
  </si>
  <si>
    <t>TEC-AC-10004877</t>
  </si>
  <si>
    <t>Imation 30456 USB Flash Drive 8GB</t>
  </si>
  <si>
    <t>CA-2016-159912</t>
  </si>
  <si>
    <t xml:space="preserve"> $241.92 </t>
  </si>
  <si>
    <t xml:space="preserve"> $3.49 </t>
  </si>
  <si>
    <t>CA-2016-101987</t>
  </si>
  <si>
    <t>TEC-PH-10001305</t>
  </si>
  <si>
    <t>Panasonic KX TS208W Corded phone</t>
  </si>
  <si>
    <t xml:space="preserve"> $440.91 </t>
  </si>
  <si>
    <t>CA-2014-112403</t>
  </si>
  <si>
    <t xml:space="preserve"> $0.85 </t>
  </si>
  <si>
    <t>US-2015-122910</t>
  </si>
  <si>
    <t>CA-2015-142601</t>
  </si>
  <si>
    <t xml:space="preserve"> $947.17 </t>
  </si>
  <si>
    <t>OFF-PA-10000483</t>
  </si>
  <si>
    <t>Xerox 19</t>
  </si>
  <si>
    <t>CA-2014-106229</t>
  </si>
  <si>
    <t>NR-18550</t>
  </si>
  <si>
    <t xml:space="preserve"> $268.94 </t>
  </si>
  <si>
    <t>CA-2016-124681</t>
  </si>
  <si>
    <t>TEC-AC-10000487</t>
  </si>
  <si>
    <t>SanDisk Cruzer 4 GB USB Flash Drive</t>
  </si>
  <si>
    <t xml:space="preserve"> $15.58 </t>
  </si>
  <si>
    <t>US-2015-103996</t>
  </si>
  <si>
    <t xml:space="preserve"> $212.64 </t>
  </si>
  <si>
    <t>CA-2016-120530</t>
  </si>
  <si>
    <t xml:space="preserve"> $658.75 </t>
  </si>
  <si>
    <t xml:space="preserve"> $29.84 </t>
  </si>
  <si>
    <t xml:space="preserve"> $221.16 </t>
  </si>
  <si>
    <t>US-2015-167220</t>
  </si>
  <si>
    <t>TEC-AC-10002018</t>
  </si>
  <si>
    <t>AmazonBasics 3-Button USB Wired Mouse</t>
  </si>
  <si>
    <t>OFF-PA-10004381</t>
  </si>
  <si>
    <t>14-7/8 x 11 Blue Bar Computer Printout Paper</t>
  </si>
  <si>
    <t>CA-2017-169817</t>
  </si>
  <si>
    <t>CA-2014-112851</t>
  </si>
  <si>
    <t>OFF-EN-10001453</t>
  </si>
  <si>
    <t>Tyvek Interoffice Envelopes, 9 1/2" x 12 1/2", 100/Box</t>
  </si>
  <si>
    <t>CA-2017-158883</t>
  </si>
  <si>
    <t>CS-11860</t>
  </si>
  <si>
    <t>OFF-SU-10001212</t>
  </si>
  <si>
    <t>Kleencut Forged Office Shears by Acme United Corporation</t>
  </si>
  <si>
    <t>OFF-BI-10000201</t>
  </si>
  <si>
    <t>Avery Triangle Shaped Sheet Lifters, Black, 2/Pack</t>
  </si>
  <si>
    <t>CA-2015-104346</t>
  </si>
  <si>
    <t>OFF-AR-10002467</t>
  </si>
  <si>
    <t>Dixon Ticonderoga Pencils</t>
  </si>
  <si>
    <t>CA-2017-136364</t>
  </si>
  <si>
    <t xml:space="preserve"> $39.59 </t>
  </si>
  <si>
    <t>FUR-FU-10002813</t>
  </si>
  <si>
    <t>DAX Contemporary Wood Frame with Silver Metal Mat, Desktop, 11 x 14 Size</t>
  </si>
  <si>
    <t>CA-2015-140025</t>
  </si>
  <si>
    <t xml:space="preserve"> $463.25 </t>
  </si>
  <si>
    <t>Yuma</t>
  </si>
  <si>
    <t>CA-2016-140018</t>
  </si>
  <si>
    <t>TEC-MA-10000752</t>
  </si>
  <si>
    <t>Texas Instrument TI-15 Fraction Calculator</t>
  </si>
  <si>
    <t>CA-2017-106831</t>
  </si>
  <si>
    <t>CA-2017-118402</t>
  </si>
  <si>
    <t xml:space="preserve"> $243.92 </t>
  </si>
  <si>
    <t>Pasco</t>
  </si>
  <si>
    <t>CA-2017-136063</t>
  </si>
  <si>
    <t>Oak Park</t>
  </si>
  <si>
    <t>CA-2017-164042</t>
  </si>
  <si>
    <t>OFF-FA-10000840</t>
  </si>
  <si>
    <t>OIC Thumb-Tacks</t>
  </si>
  <si>
    <t xml:space="preserve"> $1.82 </t>
  </si>
  <si>
    <t>CA-2014-132864</t>
  </si>
  <si>
    <t>US-2016-131891</t>
  </si>
  <si>
    <t>Pensacola</t>
  </si>
  <si>
    <t>CA-2017-143567</t>
  </si>
  <si>
    <t>OFF-AR-10001231</t>
  </si>
  <si>
    <t>Sanford EarthWrite Recycled Pencils, Medium Soft, #2</t>
  </si>
  <si>
    <t>US-2014-122021</t>
  </si>
  <si>
    <t>US-2014-146353</t>
  </si>
  <si>
    <t>FUR-CH-10001802</t>
  </si>
  <si>
    <t>Hon Every-Day Chair Series Swivel Task Chairs</t>
  </si>
  <si>
    <t>CA-2017-114055</t>
  </si>
  <si>
    <t xml:space="preserve"> $96.08 </t>
  </si>
  <si>
    <t>CA-2015-155124</t>
  </si>
  <si>
    <t>KS-16300</t>
  </si>
  <si>
    <t>Lehi</t>
  </si>
  <si>
    <t>TEC-PH-10003356</t>
  </si>
  <si>
    <t>SmartStand Mobile Device Holder, Assorted Colors</t>
  </si>
  <si>
    <t>CA-2015-156482</t>
  </si>
  <si>
    <t xml:space="preserve"> $1,268.82 </t>
  </si>
  <si>
    <t>CA-2017-117926</t>
  </si>
  <si>
    <t>OFF-AP-10002670</t>
  </si>
  <si>
    <t>Belkin 8-Outlet Premiere SurgeMaster II Surge Protectors</t>
  </si>
  <si>
    <t xml:space="preserve"> $69.48 </t>
  </si>
  <si>
    <t>CA-2015-153906</t>
  </si>
  <si>
    <t>CA-2016-166226</t>
  </si>
  <si>
    <t xml:space="preserve"> $61.19 </t>
  </si>
  <si>
    <t>CA-2015-142202</t>
  </si>
  <si>
    <t xml:space="preserve"> $717.12 </t>
  </si>
  <si>
    <t>US-2016-131114</t>
  </si>
  <si>
    <t xml:space="preserve"> $20.57 </t>
  </si>
  <si>
    <t>CA-2014-125171</t>
  </si>
  <si>
    <t>US-2017-122714</t>
  </si>
  <si>
    <t xml:space="preserve"> $1,889.99 </t>
  </si>
  <si>
    <t>CA-2017-155824</t>
  </si>
  <si>
    <t>OFF-AP-10000390</t>
  </si>
  <si>
    <t>Euro Pro Shark Stick Mini Vacuum</t>
  </si>
  <si>
    <t xml:space="preserve"> $48.78 </t>
  </si>
  <si>
    <t>CA-2017-159688</t>
  </si>
  <si>
    <t xml:space="preserve"> $28.80 </t>
  </si>
  <si>
    <t>CA-2016-136126</t>
  </si>
  <si>
    <t>CA-2016-155033</t>
  </si>
  <si>
    <t>OFF-PA-10000143</t>
  </si>
  <si>
    <t>Astroparche Fine Business Paper</t>
  </si>
  <si>
    <t>CA-2014-156006</t>
  </si>
  <si>
    <t xml:space="preserve"> $47.79 </t>
  </si>
  <si>
    <t>CA-2015-169796</t>
  </si>
  <si>
    <t>TEC-MA-10000045</t>
  </si>
  <si>
    <t>Zebra ZM400 Thermal Label Printer</t>
  </si>
  <si>
    <t xml:space="preserve"> $2,321.90 </t>
  </si>
  <si>
    <t>LR-17035</t>
  </si>
  <si>
    <t>TEC-PH-10002584</t>
  </si>
  <si>
    <t>Samsung Galaxy S4</t>
  </si>
  <si>
    <t>FUR-CH-10004626</t>
  </si>
  <si>
    <t>Office Star Flex Back Scooter Chair with Aluminum Finish Frame</t>
  </si>
  <si>
    <t>CA-2016-155166</t>
  </si>
  <si>
    <t xml:space="preserve"> $212.94 </t>
  </si>
  <si>
    <t>CA-2015-103954</t>
  </si>
  <si>
    <t xml:space="preserve"> $687.40 </t>
  </si>
  <si>
    <t>CA-2017-141719</t>
  </si>
  <si>
    <t xml:space="preserve"> $239.96 </t>
  </si>
  <si>
    <t>CA-2015-134922</t>
  </si>
  <si>
    <t>CA-2015-162166</t>
  </si>
  <si>
    <t>Moreno Valley</t>
  </si>
  <si>
    <t>CA-2017-142090</t>
  </si>
  <si>
    <t>US-2017-133312</t>
  </si>
  <si>
    <t xml:space="preserve"> $359.50 </t>
  </si>
  <si>
    <t>JM-15580</t>
  </si>
  <si>
    <t>CA-2015-109001</t>
  </si>
  <si>
    <t>TEC-PH-10000562</t>
  </si>
  <si>
    <t>Samsung Convoy 3</t>
  </si>
  <si>
    <t xml:space="preserve"> $466.16 </t>
  </si>
  <si>
    <t>CA-2017-132738</t>
  </si>
  <si>
    <t>Loveland</t>
  </si>
  <si>
    <t>CA-2015-119102</t>
  </si>
  <si>
    <t>CA-2015-147102</t>
  </si>
  <si>
    <t xml:space="preserve"> $66.36 </t>
  </si>
  <si>
    <t>CA-2015-153073</t>
  </si>
  <si>
    <t>FUR-FU-10001025</t>
  </si>
  <si>
    <t>Eldon Imàge Series Desk Accessories, Clear</t>
  </si>
  <si>
    <t>CA-2017-125640</t>
  </si>
  <si>
    <t>OFF-LA-10004178</t>
  </si>
  <si>
    <t>Avery 491</t>
  </si>
  <si>
    <t>OFF-PA-10003797</t>
  </si>
  <si>
    <t>Xerox 209</t>
  </si>
  <si>
    <t>CA-2015-146696</t>
  </si>
  <si>
    <t>CA-2015-154886</t>
  </si>
  <si>
    <t>CA-2017-128734</t>
  </si>
  <si>
    <t>Chandler</t>
  </si>
  <si>
    <t>CA-2017-163006</t>
  </si>
  <si>
    <t xml:space="preserve"> $1,001.58 </t>
  </si>
  <si>
    <t>CA-2015-156146</t>
  </si>
  <si>
    <t>CA-2017-108749</t>
  </si>
  <si>
    <t>CA-2017-163335</t>
  </si>
  <si>
    <t>US-2015-154389</t>
  </si>
  <si>
    <t xml:space="preserve"> $748.75 </t>
  </si>
  <si>
    <t>US-2017-141943</t>
  </si>
  <si>
    <t>OFF-EN-10003448</t>
  </si>
  <si>
    <t>Peel &amp; Seel Recycled Catalog Envelopes, Brown</t>
  </si>
  <si>
    <t xml:space="preserve"> $23.16 </t>
  </si>
  <si>
    <t>CA-2016-103982</t>
  </si>
  <si>
    <t xml:space="preserve"> $3,930.07 </t>
  </si>
  <si>
    <t xml:space="preserve"> $5.74 </t>
  </si>
  <si>
    <t>CA-2015-130876</t>
  </si>
  <si>
    <t>CA-2017-117401</t>
  </si>
  <si>
    <t>OFF-AP-10000938</t>
  </si>
  <si>
    <t>Avanti 1.7 Cu. Ft. Refrigerator</t>
  </si>
  <si>
    <t xml:space="preserve"> $706.86 </t>
  </si>
  <si>
    <t>US-2014-147648</t>
  </si>
  <si>
    <t>CA-2014-115084</t>
  </si>
  <si>
    <t xml:space="preserve"> $605.34 </t>
  </si>
  <si>
    <t>CA-2016-110730</t>
  </si>
  <si>
    <t>OFF-SU-10004737</t>
  </si>
  <si>
    <t>Acme Design Stainless Steel Bent Scissors</t>
  </si>
  <si>
    <t xml:space="preserve"> $13.68 </t>
  </si>
  <si>
    <t>CA-2016-156265</t>
  </si>
  <si>
    <t>FUR-TA-10001691</t>
  </si>
  <si>
    <t>Barricks Non-Folding Utility Table with Steel Legs, Laminate Tops</t>
  </si>
  <si>
    <t xml:space="preserve"> $136.46 </t>
  </si>
  <si>
    <t xml:space="preserve"> $333.58 </t>
  </si>
  <si>
    <t>Frankfort</t>
  </si>
  <si>
    <t>US-2017-114657</t>
  </si>
  <si>
    <t>TEC-MA-10003173</t>
  </si>
  <si>
    <t>Hewlett-Packard 300S Scientific Calculator</t>
  </si>
  <si>
    <t xml:space="preserve"> $52.44 </t>
  </si>
  <si>
    <t>CA-2017-144484</t>
  </si>
  <si>
    <t xml:space="preserve"> $32.36 </t>
  </si>
  <si>
    <t>US-2017-104094</t>
  </si>
  <si>
    <t>CA-2015-105158</t>
  </si>
  <si>
    <t>CA-2017-151218</t>
  </si>
  <si>
    <t>CA-2017-144883</t>
  </si>
  <si>
    <t>OFF-LA-10000305</t>
  </si>
  <si>
    <t>Avery 495</t>
  </si>
  <si>
    <t>US-2014-139500</t>
  </si>
  <si>
    <t>TEC-PH-10002583</t>
  </si>
  <si>
    <t>iOttie HLCRIO102 Car Mount</t>
  </si>
  <si>
    <t>CA-2015-119508</t>
  </si>
  <si>
    <t>CA-2015-169278</t>
  </si>
  <si>
    <t>CA-2017-111577</t>
  </si>
  <si>
    <t xml:space="preserve"> $307.78 </t>
  </si>
  <si>
    <t>CA-2015-146486</t>
  </si>
  <si>
    <t>CA-2016-123932</t>
  </si>
  <si>
    <t>OFF-PA-10003063</t>
  </si>
  <si>
    <t>EcoTones Memo Sheets</t>
  </si>
  <si>
    <t>CA-2016-122017</t>
  </si>
  <si>
    <t>CA-2017-147403</t>
  </si>
  <si>
    <t>OFF-PA-10003302</t>
  </si>
  <si>
    <t>Xerox 1906</t>
  </si>
  <si>
    <t>CA-2016-136021</t>
  </si>
  <si>
    <t>TEC-MA-10000423</t>
  </si>
  <si>
    <t>Texas Instruments TI-34 Scientific Calculator</t>
  </si>
  <si>
    <t>CA-2016-149195</t>
  </si>
  <si>
    <t>DM-13525</t>
  </si>
  <si>
    <t>CA-2017-161410</t>
  </si>
  <si>
    <t xml:space="preserve"> $358.20 </t>
  </si>
  <si>
    <t>CA-2017-164707</t>
  </si>
  <si>
    <t xml:space="preserve"> $167.98 </t>
  </si>
  <si>
    <t>CA-2016-145492</t>
  </si>
  <si>
    <t xml:space="preserve"> $39.00 </t>
  </si>
  <si>
    <t>CA-2017-108854</t>
  </si>
  <si>
    <t>Standard Line “While You Were Out” Hardbound Telephone Message Book</t>
  </si>
  <si>
    <t>CA-2014-132542</t>
  </si>
  <si>
    <t>OFF-BI-10004099</t>
  </si>
  <si>
    <t>GBC VeloBinder Strips</t>
  </si>
  <si>
    <t>CA-2017-103009</t>
  </si>
  <si>
    <t>OFF-PA-10001215</t>
  </si>
  <si>
    <t>Xerox 1963</t>
  </si>
  <si>
    <t>CA-2016-153598</t>
  </si>
  <si>
    <t>TEC-AC-10003870</t>
  </si>
  <si>
    <t>Logitech Z-906 Speaker sys - home theater - 5.1-CH</t>
  </si>
  <si>
    <t xml:space="preserve"> $1,649.95 </t>
  </si>
  <si>
    <t>US-2016-108497</t>
  </si>
  <si>
    <t>MH-17290</t>
  </si>
  <si>
    <t xml:space="preserve"> $599.17 </t>
  </si>
  <si>
    <t>FC-14245</t>
  </si>
  <si>
    <t>CA-2015-160171</t>
  </si>
  <si>
    <t>OFF-AP-10000275</t>
  </si>
  <si>
    <t>Sanyo Counter Height Refrigerator with Crisper, 3.6 Cubic Foot, Stainless Steel/Black</t>
  </si>
  <si>
    <t xml:space="preserve"> $1,640.70 </t>
  </si>
  <si>
    <t>FUR-FU-10003192</t>
  </si>
  <si>
    <t>Luxo Adjustable Task Clamp Lamp</t>
  </si>
  <si>
    <t>CA-2017-155929</t>
  </si>
  <si>
    <t>OFF-PA-10000859</t>
  </si>
  <si>
    <t>Unpadded Memo Slips</t>
  </si>
  <si>
    <t>OFF-AR-10000614</t>
  </si>
  <si>
    <t>Barrel Sharpener</t>
  </si>
  <si>
    <t>CA-2016-140613</t>
  </si>
  <si>
    <t xml:space="preserve"> $86.20 </t>
  </si>
  <si>
    <t>CA-2017-130631</t>
  </si>
  <si>
    <t>OFF-FA-10000089</t>
  </si>
  <si>
    <t>Acco Glide Clips</t>
  </si>
  <si>
    <t xml:space="preserve"> $19.60 </t>
  </si>
  <si>
    <t>FUR-TA-10001771</t>
  </si>
  <si>
    <t>Bush Cubix Conference Tables, Fully Assembled</t>
  </si>
  <si>
    <t>US-2014-107405</t>
  </si>
  <si>
    <t>CA-2016-121356</t>
  </si>
  <si>
    <t>CA-2017-148999</t>
  </si>
  <si>
    <t>FUR-CH-10002044</t>
  </si>
  <si>
    <t>Office Star - Contemporary Task Swivel chair with 2-way adjustable arms, Plum</t>
  </si>
  <si>
    <t>CA-2017-127782</t>
  </si>
  <si>
    <t>TH-21115</t>
  </si>
  <si>
    <t xml:space="preserve"> $859.20 </t>
  </si>
  <si>
    <t>US-2016-162026</t>
  </si>
  <si>
    <t>CA-2015-103177</t>
  </si>
  <si>
    <t>RCA H5401RE1 DECT 6.0 4-Line Cordless Handset With Caller ID/Call Waiting</t>
  </si>
  <si>
    <t>Santa Barbara</t>
  </si>
  <si>
    <t>JK-16090</t>
  </si>
  <si>
    <t>CA-2016-134936</t>
  </si>
  <si>
    <t>FUR-TA-10001086</t>
  </si>
  <si>
    <t>SAFCO PlanMaster Boards, 60w x 37-1/2d, White Melamine</t>
  </si>
  <si>
    <t xml:space="preserve"> $455.97 </t>
  </si>
  <si>
    <t>CA-2017-151008</t>
  </si>
  <si>
    <t>Draper</t>
  </si>
  <si>
    <t>CA-2017-116113</t>
  </si>
  <si>
    <t>US-2015-114741</t>
  </si>
  <si>
    <t>OFF-PA-10000048</t>
  </si>
  <si>
    <t>Xerox 20</t>
  </si>
  <si>
    <t>CA-2017-133263</t>
  </si>
  <si>
    <t xml:space="preserve"> $34.54 </t>
  </si>
  <si>
    <t>CA-2017-157966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</si>
  <si>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</si>
  <si>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</si>
  <si>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</si>
  <si>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</si>
  <si>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CA-2017-137498</t>
  </si>
  <si>
    <t>CA-2016-161158</t>
  </si>
  <si>
    <t>CA-2017-105333</t>
  </si>
  <si>
    <t>OFF-ST-10002182</t>
  </si>
  <si>
    <t>Iris 3-Drawer Stacking Bin, Black</t>
  </si>
  <si>
    <t xml:space="preserve"> $83.56 </t>
  </si>
  <si>
    <t>SB-20185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</si>
  <si>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</si>
  <si>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</si>
  <si>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</si>
  <si>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</si>
  <si>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</si>
  <si>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</si>
  <si>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</si>
  <si>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CA-2015-168634</t>
  </si>
  <si>
    <t>CA-2016-147431</t>
  </si>
  <si>
    <t>OFF-ST-10003994</t>
  </si>
  <si>
    <t>Belkin 19" Center-Weighted Shelf, Gray</t>
  </si>
  <si>
    <t xml:space="preserve"> $117.96 </t>
  </si>
  <si>
    <t>FUR-CH-10001545</t>
  </si>
  <si>
    <t>Hon Comfortask Task/Swivel Chairs</t>
  </si>
  <si>
    <t>US-2016-146066</t>
  </si>
  <si>
    <t xml:space="preserve"> $815.29 </t>
  </si>
  <si>
    <t>CA-2017-113208</t>
  </si>
  <si>
    <t>FUR-FU-10004245</t>
  </si>
  <si>
    <t>Career Cubicle Clock, 8 1/4", Black</t>
  </si>
  <si>
    <t xml:space="preserve"> $60.84 </t>
  </si>
  <si>
    <t>CA-2014-147900</t>
  </si>
  <si>
    <t>CA-2016-127985</t>
  </si>
  <si>
    <t>OFF-EN-10002592</t>
  </si>
  <si>
    <t>CA-2016-141957</t>
  </si>
  <si>
    <t>OFF-AR-10000914</t>
  </si>
  <si>
    <t>Boston 16765 Mini Stand Up Battery Pencil Sharpener</t>
  </si>
  <si>
    <t>CA-2015-141012</t>
  </si>
  <si>
    <t>Pocatello</t>
  </si>
  <si>
    <t xml:space="preserve"> $355.36 </t>
  </si>
  <si>
    <t>CA-2014-126802</t>
  </si>
  <si>
    <t>CA-2016-143924</t>
  </si>
  <si>
    <t>Holland</t>
  </si>
  <si>
    <t xml:space="preserve"> $20.44 </t>
  </si>
  <si>
    <t>CA-2015-131072</t>
  </si>
  <si>
    <t>US-2015-138093</t>
  </si>
  <si>
    <t xml:space="preserve"> $17.58 </t>
  </si>
  <si>
    <t>CA-2014-155593</t>
  </si>
  <si>
    <t xml:space="preserve"> $11.64 </t>
  </si>
  <si>
    <t>US-2014-143707</t>
  </si>
  <si>
    <t>CA-2017-126550</t>
  </si>
  <si>
    <t xml:space="preserve"> $81.40 </t>
  </si>
  <si>
    <t>CA-2015-103933</t>
  </si>
  <si>
    <t>CA-2017-117324</t>
  </si>
  <si>
    <t xml:space="preserve"> $178.11 </t>
  </si>
  <si>
    <t>CA-2014-111773</t>
  </si>
  <si>
    <t>CA-2017-156139</t>
  </si>
  <si>
    <t>US-2017-147886</t>
  </si>
  <si>
    <t>CA-2017-104913</t>
  </si>
  <si>
    <t xml:space="preserve"> $74.95 </t>
  </si>
  <si>
    <t>CA-2016-125850</t>
  </si>
  <si>
    <t>OFF-LA-10003498</t>
  </si>
  <si>
    <t>Avery 475</t>
  </si>
  <si>
    <t>CA-2014-163748</t>
  </si>
  <si>
    <t>CA-2015-149300</t>
  </si>
  <si>
    <t xml:space="preserve"> $32.99 </t>
  </si>
  <si>
    <t>US-2014-126340</t>
  </si>
  <si>
    <t>Redding</t>
  </si>
  <si>
    <t>CA-2016-149685</t>
  </si>
  <si>
    <t>CA-2015-158939</t>
  </si>
  <si>
    <t xml:space="preserve"> $599.99 </t>
  </si>
  <si>
    <t>CA-2016-142398</t>
  </si>
  <si>
    <t xml:space="preserve"> $638.29 </t>
  </si>
  <si>
    <t>US-2015-159513</t>
  </si>
  <si>
    <t>TEC-MA-10003329</t>
  </si>
  <si>
    <t>Vtech AT&amp;T CL2940 Corded Speakerphone, Black</t>
  </si>
  <si>
    <t xml:space="preserve"> $31.74 </t>
  </si>
  <si>
    <t>CA-2016-125017</t>
  </si>
  <si>
    <t xml:space="preserve"> $132.22 </t>
  </si>
  <si>
    <t>FUR-FU-10000747</t>
  </si>
  <si>
    <t>Tenex B1-RE Series Chair Mats for Low Pile Carpets</t>
  </si>
  <si>
    <t>US-2015-106495</t>
  </si>
  <si>
    <t>CA-2014-124730</t>
  </si>
  <si>
    <t>Utica</t>
  </si>
  <si>
    <t>CA-2017-161067</t>
  </si>
  <si>
    <t>CA-2015-111206</t>
  </si>
  <si>
    <t xml:space="preserve"> $519.96 </t>
  </si>
  <si>
    <t>CA-2017-133207</t>
  </si>
  <si>
    <t>DO-13645</t>
  </si>
  <si>
    <t>TEC-PH-10004100</t>
  </si>
  <si>
    <t>Griffin GC17055 Auxiliary Audio Cable</t>
  </si>
  <si>
    <t xml:space="preserve"> $57.57 </t>
  </si>
  <si>
    <t>CA-2015-132948</t>
  </si>
  <si>
    <t>OFF-ST-10000636</t>
  </si>
  <si>
    <t>Rogers Profile Extra Capacity Storage Tub</t>
  </si>
  <si>
    <t xml:space="preserve"> $83.70 </t>
  </si>
  <si>
    <t>CA-2015-126725</t>
  </si>
  <si>
    <t>TEC-PH-10003174</t>
  </si>
  <si>
    <t>RCA ViSYS 25825 Wireless digital phone</t>
  </si>
  <si>
    <t xml:space="preserve"> $415.97 </t>
  </si>
  <si>
    <t xml:space="preserve"> $80.96 </t>
  </si>
  <si>
    <t xml:space="preserve"> $29.22 </t>
  </si>
  <si>
    <t>CA-2016-101525</t>
  </si>
  <si>
    <t>OFF-PA-10001497</t>
  </si>
  <si>
    <t>Xerox 1914</t>
  </si>
  <si>
    <t>US-2014-117968</t>
  </si>
  <si>
    <t>CA-2016-128223</t>
  </si>
  <si>
    <t xml:space="preserve"> $1,293.49 </t>
  </si>
  <si>
    <t>CA-2016-133319</t>
  </si>
  <si>
    <t>US-2014-109456</t>
  </si>
  <si>
    <t>CA-2015-147879</t>
  </si>
  <si>
    <t>Owensboro</t>
  </si>
  <si>
    <t>OFF-PA-10001952</t>
  </si>
  <si>
    <t>Xerox 1902</t>
  </si>
  <si>
    <t>CA-2016-167682</t>
  </si>
  <si>
    <t xml:space="preserve"> $71.12 </t>
  </si>
  <si>
    <t>CA-2014-120432</t>
  </si>
  <si>
    <t>OFF-SU-10004661</t>
  </si>
  <si>
    <t>Acme Titanium Bonded Scissors</t>
  </si>
  <si>
    <t xml:space="preserve"> $25.50 </t>
  </si>
  <si>
    <t>US-2017-169551</t>
  </si>
  <si>
    <t xml:space="preserve"> $87.21 </t>
  </si>
  <si>
    <t xml:space="preserve"> $18.48 </t>
  </si>
  <si>
    <t>US-2017-141698</t>
  </si>
  <si>
    <t>OFF-PA-10001826</t>
  </si>
  <si>
    <t>Xerox 207</t>
  </si>
  <si>
    <t>US-2014-105151</t>
  </si>
  <si>
    <t>CA-2017-119011</t>
  </si>
  <si>
    <t>CA-2016-135636</t>
  </si>
  <si>
    <t xml:space="preserve"> $387.72 </t>
  </si>
  <si>
    <t>CA-2017-112984</t>
  </si>
  <si>
    <t>CA-2016-163776</t>
  </si>
  <si>
    <t xml:space="preserve"> $369.54 </t>
  </si>
  <si>
    <t>CA-2014-124079</t>
  </si>
  <si>
    <t>CA-2014-102652</t>
  </si>
  <si>
    <t>US-2016-156692</t>
  </si>
  <si>
    <t>Kenner</t>
  </si>
  <si>
    <t>CA-2016-157364</t>
  </si>
  <si>
    <t>US-2017-152492</t>
  </si>
  <si>
    <t xml:space="preserve"> $239.24 </t>
  </si>
  <si>
    <t>CA-2017-122364</t>
  </si>
  <si>
    <t>CA-2016-117912</t>
  </si>
  <si>
    <t>CA-2016-152765</t>
  </si>
  <si>
    <t xml:space="preserve"> $173.49 </t>
  </si>
  <si>
    <t>TS-21655</t>
  </si>
  <si>
    <t>TEC-MA-10003176</t>
  </si>
  <si>
    <t>Okidata B400 Printer</t>
  </si>
  <si>
    <t>CA-2017-154676</t>
  </si>
  <si>
    <t xml:space="preserve"> $151.06 </t>
  </si>
  <si>
    <t>CA-2015-114048</t>
  </si>
  <si>
    <t>CA-2016-150007</t>
  </si>
  <si>
    <t>US-2016-113677</t>
  </si>
  <si>
    <t>TEC-PH-10002114</t>
  </si>
  <si>
    <t>Xiaomi Mi3</t>
  </si>
  <si>
    <t xml:space="preserve"> $2,279.96 </t>
  </si>
  <si>
    <t>OFF-PA-10001593</t>
  </si>
  <si>
    <t>Xerox 1947</t>
  </si>
  <si>
    <t>CA-2016-124100</t>
  </si>
  <si>
    <t xml:space="preserve"> $328.00 </t>
  </si>
  <si>
    <t xml:space="preserve"> $274.80 </t>
  </si>
  <si>
    <t>US-2016-106600</t>
  </si>
  <si>
    <t>CA-2017-139437</t>
  </si>
  <si>
    <t>TEC-AC-10004803</t>
  </si>
  <si>
    <t>Sony Micro Vault Click 4 GB USB 2.0 Flash Drive</t>
  </si>
  <si>
    <t>CA-2016-161025</t>
  </si>
  <si>
    <t>CA-2014-103989</t>
  </si>
  <si>
    <t xml:space="preserve"> $26.16 </t>
  </si>
  <si>
    <t>US-2014-106299</t>
  </si>
  <si>
    <t>CA-2015-158421</t>
  </si>
  <si>
    <t xml:space="preserve"> $1,690.04 </t>
  </si>
  <si>
    <t>CA-2016-143609</t>
  </si>
  <si>
    <t xml:space="preserve"> $403.92 </t>
  </si>
  <si>
    <t>CA-2015-146675</t>
  </si>
  <si>
    <t xml:space="preserve"> $1,439.97 </t>
  </si>
  <si>
    <t>CA-2015-161711</t>
  </si>
  <si>
    <t xml:space="preserve"> $68.16 </t>
  </si>
  <si>
    <t>CA-2015-133445</t>
  </si>
  <si>
    <t xml:space="preserve"> $66.29 </t>
  </si>
  <si>
    <t>OFF-AP-10001564</t>
  </si>
  <si>
    <t>Hoover Commercial Lightweight Upright Vacuum with E-Z Empty Dirt Cup</t>
  </si>
  <si>
    <t>CA-2017-139444</t>
  </si>
  <si>
    <t>CA-2017-141425</t>
  </si>
  <si>
    <t xml:space="preserve"> $384.59 </t>
  </si>
  <si>
    <t>CA-2015-133536</t>
  </si>
  <si>
    <t>CA-2014-146731</t>
  </si>
  <si>
    <t>CA-2015-116484</t>
  </si>
  <si>
    <t>FUR-FU-10002874</t>
  </si>
  <si>
    <t>Ultra Commercial Grade Dual Valve Door Closer</t>
  </si>
  <si>
    <t>CA-2014-100090</t>
  </si>
  <si>
    <t xml:space="preserve"> $502.49 </t>
  </si>
  <si>
    <t>CA-2014-141152</t>
  </si>
  <si>
    <t xml:space="preserve"> $33.55 </t>
  </si>
  <si>
    <t>CA-2014-169852</t>
  </si>
  <si>
    <t xml:space="preserve"> $36.36 </t>
  </si>
  <si>
    <t>CA-2017-107314</t>
  </si>
  <si>
    <t>FUR-FU-10003489</t>
  </si>
  <si>
    <t>Contemporary Borderless Frame</t>
  </si>
  <si>
    <t xml:space="preserve"> $25.83 </t>
  </si>
  <si>
    <t>CA-2016-163328</t>
  </si>
  <si>
    <t>Eugene</t>
  </si>
  <si>
    <t>CA-2017-143112</t>
  </si>
  <si>
    <t xml:space="preserve"> $87.80 </t>
  </si>
  <si>
    <t>CA-2017-104822</t>
  </si>
  <si>
    <t xml:space="preserve"> $24.55 </t>
  </si>
  <si>
    <t>CA-2017-161557</t>
  </si>
  <si>
    <t>US-2015-161347</t>
  </si>
  <si>
    <t xml:space="preserve"> $2.41 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</si>
  <si>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</si>
  <si>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</si>
  <si>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</si>
  <si>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</si>
  <si>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</si>
  <si>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CA-2016-103919</t>
  </si>
  <si>
    <t>US-2017-104661</t>
  </si>
  <si>
    <t>OFF-BI-10000279</t>
  </si>
  <si>
    <t>Acco Recycled 2" Capacity Laser Printer Hanging Data Binders</t>
  </si>
  <si>
    <t>CA-2017-151981</t>
  </si>
  <si>
    <t xml:space="preserve"> $824.95 </t>
  </si>
  <si>
    <t xml:space="preserve"> $24.64 </t>
  </si>
  <si>
    <t>CA-2017-161774</t>
  </si>
  <si>
    <t xml:space="preserve"> $899.43 </t>
  </si>
  <si>
    <t xml:space="preserve"> $76.86 </t>
  </si>
  <si>
    <t>OFF-BI-10004308</t>
  </si>
  <si>
    <t>Avery Legal 4-Ring Binder</t>
  </si>
  <si>
    <t>TEC-PH-10004080</t>
  </si>
  <si>
    <t>Avaya 5410 Digital phone</t>
  </si>
  <si>
    <t>US-2015-110261</t>
  </si>
  <si>
    <t>Glenview</t>
  </si>
  <si>
    <t>CA-2014-110065</t>
  </si>
  <si>
    <t xml:space="preserve"> $135.99 </t>
  </si>
  <si>
    <t>CA-2015-120621</t>
  </si>
  <si>
    <t xml:space="preserve"> $962.08 </t>
  </si>
  <si>
    <t>US-2017-148866</t>
  </si>
  <si>
    <t>CA-2016-113845</t>
  </si>
  <si>
    <t xml:space="preserve"> $289.57 </t>
  </si>
  <si>
    <t>US-2016-128909</t>
  </si>
  <si>
    <t>CA-2017-167640</t>
  </si>
  <si>
    <t>OFF-PA-10001260</t>
  </si>
  <si>
    <t>TOPS Money Receipt Book, Consecutively Numbered in Red,</t>
  </si>
  <si>
    <t>CA-2016-129308</t>
  </si>
  <si>
    <t>CA-2014-146864</t>
  </si>
  <si>
    <t>OFF-ST-10004946</t>
  </si>
  <si>
    <t>Desktop 3-Pocket Hot File</t>
  </si>
  <si>
    <t xml:space="preserve"> $216.40 </t>
  </si>
  <si>
    <t>CA-2015-109862</t>
  </si>
  <si>
    <t xml:space="preserve"> $158.99 </t>
  </si>
  <si>
    <t>US-2017-107888</t>
  </si>
  <si>
    <t xml:space="preserve"> $73.68 </t>
  </si>
  <si>
    <t>US-2017-154872</t>
  </si>
  <si>
    <t xml:space="preserve"> $58.17 </t>
  </si>
  <si>
    <t>CA-2017-144680</t>
  </si>
  <si>
    <t xml:space="preserve"> $33.62 </t>
  </si>
  <si>
    <t>CA-2017-123085</t>
  </si>
  <si>
    <t xml:space="preserve"> $1,049.44 </t>
  </si>
  <si>
    <t>CA-2015-153752</t>
  </si>
  <si>
    <t>CA-2016-169887</t>
  </si>
  <si>
    <t xml:space="preserve"> $62.02 </t>
  </si>
  <si>
    <t>CA-2015-107678</t>
  </si>
  <si>
    <t>US-2017-167402</t>
  </si>
  <si>
    <t xml:space="preserve"> $209.94 </t>
  </si>
  <si>
    <t>CA-2014-145541</t>
  </si>
  <si>
    <t xml:space="preserve"> $6,999.96 </t>
  </si>
  <si>
    <t>Wilson</t>
  </si>
  <si>
    <t>CA-2014-108609</t>
  </si>
  <si>
    <t>CA-2017-161088</t>
  </si>
  <si>
    <t>CA-2015-135510</t>
  </si>
  <si>
    <t>FUR-FU-10000820</t>
  </si>
  <si>
    <t>Tensor Brushed Steel Torchiere Floor Lamp</t>
  </si>
  <si>
    <t xml:space="preserve"> $67.96 </t>
  </si>
  <si>
    <t>CA-2017-140494</t>
  </si>
  <si>
    <t>US-2017-165869</t>
  </si>
  <si>
    <t>CA-2017-145429</t>
  </si>
  <si>
    <t>OFF-PA-10003205</t>
  </si>
  <si>
    <t>Wirebound Message Forms, Four 2 3/4 x 5 Forms per Page, Pink Paper</t>
  </si>
  <si>
    <t>CA-2015-153535</t>
  </si>
  <si>
    <t xml:space="preserve"> $163.14 </t>
  </si>
  <si>
    <t>CA-2014-167724</t>
  </si>
  <si>
    <t>OFF-LA-10002368</t>
  </si>
  <si>
    <t>Avery 479</t>
  </si>
  <si>
    <t>CA-2017-102974</t>
  </si>
  <si>
    <t>CA-2016-123358</t>
  </si>
  <si>
    <t xml:space="preserve"> $113.76 </t>
  </si>
  <si>
    <t>CA-2017-159156</t>
  </si>
  <si>
    <t>CA-2017-100636</t>
  </si>
  <si>
    <t>Okidata C610n Printer</t>
  </si>
  <si>
    <t>OFF-PA-10000295</t>
  </si>
  <si>
    <t>Xerox 229</t>
  </si>
  <si>
    <t>FUR-FU-10001057</t>
  </si>
  <si>
    <t>Tensor Track Tree Floor Lamp</t>
  </si>
  <si>
    <t>CA-2016-142615</t>
  </si>
  <si>
    <t>Montebello</t>
  </si>
  <si>
    <t>CA-2016-123946</t>
  </si>
  <si>
    <t>FUR-CH-10002073</t>
  </si>
  <si>
    <t>Hon Olson Stacker Chairs</t>
  </si>
  <si>
    <t>El Cajon</t>
  </si>
  <si>
    <t>US-2016-159093</t>
  </si>
  <si>
    <t xml:space="preserve"> $32.04 </t>
  </si>
  <si>
    <t>US-2016-163461</t>
  </si>
  <si>
    <t>CA-2017-138618</t>
  </si>
  <si>
    <t>CA-2015-120677</t>
  </si>
  <si>
    <t xml:space="preserve"> $2,567.84 </t>
  </si>
  <si>
    <t>OFF-AP-10003278</t>
  </si>
  <si>
    <t>Belkin 7-Outlet SurgeMaster Home Series</t>
  </si>
  <si>
    <t>US-2017-149006</t>
  </si>
  <si>
    <t>CA-2015-104115</t>
  </si>
  <si>
    <t>West Palm Beach</t>
  </si>
  <si>
    <t>CA-2016-105473</t>
  </si>
  <si>
    <t>CA-2017-121706</t>
  </si>
  <si>
    <t xml:space="preserve"> $356.79 </t>
  </si>
  <si>
    <t>CA-2016-140382</t>
  </si>
  <si>
    <t xml:space="preserve"> $93.68 </t>
  </si>
  <si>
    <t>CA-2014-164182</t>
  </si>
  <si>
    <t>TEC-PH-10002070</t>
  </si>
  <si>
    <t>Griffin GC36547 PowerJolt SE Lightning Charger</t>
  </si>
  <si>
    <t>CA-2016-129847</t>
  </si>
  <si>
    <t>FUR-FU-10000277</t>
  </si>
  <si>
    <t>Deflect-o DuraMat Antistatic Studded Beveled Mat for Medium Pile Carpeting</t>
  </si>
  <si>
    <t xml:space="preserve"> $84.27 </t>
  </si>
  <si>
    <t>CA-2016-125094</t>
  </si>
  <si>
    <t>TEC-AC-10004420</t>
  </si>
  <si>
    <t>Cherry 142-key Programmable Keyboard</t>
  </si>
  <si>
    <t xml:space="preserve"> $479.72 </t>
  </si>
  <si>
    <t>CA-2015-139248</t>
  </si>
  <si>
    <t>TEC-PH-10004094</t>
  </si>
  <si>
    <t>Motorola L703CM</t>
  </si>
  <si>
    <t xml:space="preserve"> $623.96 </t>
  </si>
  <si>
    <t>CA-2015-161767</t>
  </si>
  <si>
    <t>TEC-MA-10002790</t>
  </si>
  <si>
    <t>NeatDesk Desktop Scanner &amp; Digital Filing System</t>
  </si>
  <si>
    <t xml:space="preserve"> $22.32 </t>
  </si>
  <si>
    <t>CA-2017-146185</t>
  </si>
  <si>
    <t>CA-2017-155159</t>
  </si>
  <si>
    <t xml:space="preserve"> $48.87 </t>
  </si>
  <si>
    <t xml:space="preserve"> $30.18 </t>
  </si>
  <si>
    <t>CA-2017-165099</t>
  </si>
  <si>
    <t>Abilene</t>
  </si>
  <si>
    <t>OFF-AP-10001634</t>
  </si>
  <si>
    <t>Hoover Commercial Lightweight Upright Vacuum</t>
  </si>
  <si>
    <t>CA-2015-109386</t>
  </si>
  <si>
    <t xml:space="preserve"> $44.43 </t>
  </si>
  <si>
    <t>CA-2014-124737</t>
  </si>
  <si>
    <t>OFF-PA-10001837</t>
  </si>
  <si>
    <t>Xerox 1976</t>
  </si>
  <si>
    <t>US-2017-101840</t>
  </si>
  <si>
    <t xml:space="preserve"> $227.46 </t>
  </si>
  <si>
    <t>OFF-BI-10002897</t>
  </si>
  <si>
    <t>Black Avery Memo-Size 3-Ring Binder, 5 1/2" x 8 1/2"</t>
  </si>
  <si>
    <t>CA-2016-157742</t>
  </si>
  <si>
    <t>CA-2014-141901</t>
  </si>
  <si>
    <t>CA-2015-105844</t>
  </si>
  <si>
    <t xml:space="preserve"> $89.95 </t>
  </si>
  <si>
    <t>US-2016-102239</t>
  </si>
  <si>
    <t xml:space="preserve"> $1,685.88 </t>
  </si>
  <si>
    <t>CA-2017-104906</t>
  </si>
  <si>
    <t>Saint Charles</t>
  </si>
  <si>
    <t>OFF-PA-10001243</t>
  </si>
  <si>
    <t>Xerox 1983</t>
  </si>
  <si>
    <t>CA-2017-133067</t>
  </si>
  <si>
    <t>CA-2017-133102</t>
  </si>
  <si>
    <t>CA-2016-164399</t>
  </si>
  <si>
    <t>US-2015-156797</t>
  </si>
  <si>
    <t>CA-2016-120369</t>
  </si>
  <si>
    <t>FUR-FU-10003806</t>
  </si>
  <si>
    <t>Tenex Chairmat w/ Average Lip, 45" x 53"</t>
  </si>
  <si>
    <t xml:space="preserve"> $756.80 </t>
  </si>
  <si>
    <t>CA-2014-118276</t>
  </si>
  <si>
    <t>US-2016-119046</t>
  </si>
  <si>
    <t>US-2017-104437</t>
  </si>
  <si>
    <t xml:space="preserve"> $137.94 </t>
  </si>
  <si>
    <t>CA-2016-164924</t>
  </si>
  <si>
    <t>TEC-MA-10000904</t>
  </si>
  <si>
    <t>Brother MFC-9340CDW LED All-In-One Printer, Copier Scanner</t>
  </si>
  <si>
    <t>CA-2015-158491</t>
  </si>
  <si>
    <t>CA-2016-116764</t>
  </si>
  <si>
    <t>OFF-LA-10002473</t>
  </si>
  <si>
    <t>Avery 484</t>
  </si>
  <si>
    <t>CA-2016-133368</t>
  </si>
  <si>
    <t>FUR-FU-10003374</t>
  </si>
  <si>
    <t>Electrix Fluorescent Magnifier Lamps &amp; Weighted Base</t>
  </si>
  <si>
    <t>CA-2017-159282</t>
  </si>
  <si>
    <t>CA-2017-151183</t>
  </si>
  <si>
    <t xml:space="preserve"> $46.36 </t>
  </si>
  <si>
    <t>CA-2014-158281</t>
  </si>
  <si>
    <t xml:space="preserve"> $559.71 </t>
  </si>
  <si>
    <t>CA-2017-109183</t>
  </si>
  <si>
    <t>TEC-MA-10001856</t>
  </si>
  <si>
    <t xml:space="preserve"> $649.00 </t>
  </si>
  <si>
    <t>CA-2017-115322</t>
  </si>
  <si>
    <t>US-2017-128447</t>
  </si>
  <si>
    <t xml:space="preserve"> $400.80 </t>
  </si>
  <si>
    <t>CA-2016-163594</t>
  </si>
  <si>
    <t>CA-2017-100580</t>
  </si>
  <si>
    <t>CA-2014-121769</t>
  </si>
  <si>
    <t xml:space="preserve"> $172.11 </t>
  </si>
  <si>
    <t>CA-2014-161249</t>
  </si>
  <si>
    <t>CA-2015-137974</t>
  </si>
  <si>
    <t xml:space="preserve"> $569.64 </t>
  </si>
  <si>
    <t>CA-2015-138485</t>
  </si>
  <si>
    <t xml:space="preserve"> $538.92 </t>
  </si>
  <si>
    <t>CA-2016-124583</t>
  </si>
  <si>
    <t>CA-2017-135111</t>
  </si>
  <si>
    <t>OFF-AR-10004707</t>
  </si>
  <si>
    <t>US-2017-118598</t>
  </si>
  <si>
    <t>Longmont</t>
  </si>
  <si>
    <t>CA-2014-103492</t>
  </si>
  <si>
    <t>CM-12715</t>
  </si>
  <si>
    <t xml:space="preserve"> $719.95 </t>
  </si>
  <si>
    <t>CA-2014-163223</t>
  </si>
  <si>
    <t xml:space="preserve"> $3,499.93 </t>
  </si>
  <si>
    <t>CA-2015-139738</t>
  </si>
  <si>
    <t>US-2015-159499</t>
  </si>
  <si>
    <t xml:space="preserve"> $325.63 </t>
  </si>
  <si>
    <t>US-2016-157490</t>
  </si>
  <si>
    <t>TEC-MA-10001695</t>
  </si>
  <si>
    <t>Zebra GK420t Direct Thermal/Thermal Transfer Printer</t>
  </si>
  <si>
    <t xml:space="preserve"> $703.71 </t>
  </si>
  <si>
    <t>CA-2015-161452</t>
  </si>
  <si>
    <t>US-2014-115196</t>
  </si>
  <si>
    <t xml:space="preserve"> $1,299.99 </t>
  </si>
  <si>
    <t>CA-2015-121552</t>
  </si>
  <si>
    <t>FW-14395</t>
  </si>
  <si>
    <t>CA-2015-107685</t>
  </si>
  <si>
    <t>CA-2015-130974</t>
  </si>
  <si>
    <t>FUR-FU-10002506</t>
  </si>
  <si>
    <t>Tensor "Hersey Kiss" Styled Floor Lamp</t>
  </si>
  <si>
    <t>TEC-AC-10004518</t>
  </si>
  <si>
    <t>Memorex Mini Travel Drive 32 GB USB 2.0 Flash Drive</t>
  </si>
  <si>
    <t>CA-2016-118899</t>
  </si>
  <si>
    <t xml:space="preserve"> $167.89 </t>
  </si>
  <si>
    <t>CA-2017-100237</t>
  </si>
  <si>
    <t>CA-2014-139542</t>
  </si>
  <si>
    <t>CA-2014-150203</t>
  </si>
  <si>
    <t xml:space="preserve"> $250.26 </t>
  </si>
  <si>
    <t>CA-2015-149636</t>
  </si>
  <si>
    <t>US-2017-138086</t>
  </si>
  <si>
    <t>OFF-AP-10000027</t>
  </si>
  <si>
    <t>Hoover Commercial SteamVac</t>
  </si>
  <si>
    <t>US-2016-109260</t>
  </si>
  <si>
    <t>CA-2017-141103</t>
  </si>
  <si>
    <t>CA-2015-133242</t>
  </si>
  <si>
    <t>CA-2017-100902</t>
  </si>
  <si>
    <t>OFF-PA-10002558</t>
  </si>
  <si>
    <t>Xerox 1938</t>
  </si>
  <si>
    <t xml:space="preserve"> $268.24 </t>
  </si>
  <si>
    <t>CA-2017-123071</t>
  </si>
  <si>
    <t>US-2016-117037</t>
  </si>
  <si>
    <t>CA-2017-160801</t>
  </si>
  <si>
    <t>CA-2015-112711</t>
  </si>
  <si>
    <t xml:space="preserve"> $307.17 </t>
  </si>
  <si>
    <t>CA-2017-152436</t>
  </si>
  <si>
    <t xml:space="preserve"> $592.74 </t>
  </si>
  <si>
    <t xml:space="preserve"> $90.88 </t>
  </si>
  <si>
    <t>CA-2016-128706</t>
  </si>
  <si>
    <t>OFF-PA-10001846</t>
  </si>
  <si>
    <t>Xerox 1899</t>
  </si>
  <si>
    <t>CA-2017-118017</t>
  </si>
  <si>
    <t>CA-2015-126669</t>
  </si>
  <si>
    <t>US-2017-105697</t>
  </si>
  <si>
    <t xml:space="preserve"> $25.70 </t>
  </si>
  <si>
    <t>CA-2017-165323</t>
  </si>
  <si>
    <t>TEC-MA-10003673</t>
  </si>
  <si>
    <t>Hewlett-Packard Desktjet 6988DT Refurbished Printer</t>
  </si>
  <si>
    <t xml:space="preserve"> $3,404.50 </t>
  </si>
  <si>
    <t>CA-2016-125843</t>
  </si>
  <si>
    <t>CA-2017-120404</t>
  </si>
  <si>
    <t xml:space="preserve"> $129.55 </t>
  </si>
  <si>
    <t>CA-2016-157707</t>
  </si>
  <si>
    <t>FUR-BO-10001567</t>
  </si>
  <si>
    <t>Bush Westfield Collection Bookcases, Dark Cherry Finish, Fully Assembled</t>
  </si>
  <si>
    <t>CA-2014-166051</t>
  </si>
  <si>
    <t xml:space="preserve"> $659.97 </t>
  </si>
  <si>
    <t>CA-2015-110870</t>
  </si>
  <si>
    <t xml:space="preserve"> $299.94 </t>
  </si>
  <si>
    <t>CA-2014-143210</t>
  </si>
  <si>
    <t xml:space="preserve"> $271.90 </t>
  </si>
  <si>
    <t>CA-2017-169012</t>
  </si>
  <si>
    <t>FUR-FU-10001379</t>
  </si>
  <si>
    <t>Executive Impressions 16-1/2" Circular Wall Clock</t>
  </si>
  <si>
    <t>CA-2016-132997</t>
  </si>
  <si>
    <t>CA-2015-150714</t>
  </si>
  <si>
    <t xml:space="preserve"> $146.54 </t>
  </si>
  <si>
    <t>TEC-MA-10000984</t>
  </si>
  <si>
    <t>Okidata MB760 Printer</t>
  </si>
  <si>
    <t>CA-2017-159149</t>
  </si>
  <si>
    <t xml:space="preserve"> $89.07 </t>
  </si>
  <si>
    <t>OFF-AR-10000937</t>
  </si>
  <si>
    <t>Dixon Ticonderoga Core-Lock Colored Pencils, 48-Color Set</t>
  </si>
  <si>
    <t>CA-2017-101014</t>
  </si>
  <si>
    <t xml:space="preserve"> $148.02 </t>
  </si>
  <si>
    <t>CA-2015-137064</t>
  </si>
  <si>
    <t>HE-14800</t>
  </si>
  <si>
    <t>CA-2015-112767</t>
  </si>
  <si>
    <t xml:space="preserve"> $277.50 </t>
  </si>
  <si>
    <t>CA-2016-116337</t>
  </si>
  <si>
    <t>FUR-FU-10002030</t>
  </si>
  <si>
    <t>Executive Impressions 14" Contract Wall Clock with Quartz Movement</t>
  </si>
  <si>
    <t>OFF-FA-10000254</t>
  </si>
  <si>
    <t>Sterling Rubber Bands by Alliance</t>
  </si>
  <si>
    <t>CA-2017-102204</t>
  </si>
  <si>
    <t xml:space="preserve"> $3.33 </t>
  </si>
  <si>
    <t>US-2014-143581</t>
  </si>
  <si>
    <t>CA-2016-100307</t>
  </si>
  <si>
    <t>CA-2014-131800</t>
  </si>
  <si>
    <t>OFF-AP-10004136</t>
  </si>
  <si>
    <t>Kensington 6 Outlet SmartSocket Surge Protector</t>
  </si>
  <si>
    <t>CA-2016-139549</t>
  </si>
  <si>
    <t>CA-2015-154284</t>
  </si>
  <si>
    <t xml:space="preserve"> $600.53 </t>
  </si>
  <si>
    <t>CA-2014-156244</t>
  </si>
  <si>
    <t>CA-2016-130778</t>
  </si>
  <si>
    <t>CA-2017-113572</t>
  </si>
  <si>
    <t>TEC-AC-10002370</t>
  </si>
  <si>
    <t>Maxell CD-R Discs</t>
  </si>
  <si>
    <t>CA-2016-101469</t>
  </si>
  <si>
    <t>OFF-AR-10003986</t>
  </si>
  <si>
    <t>Avery Hi-Liter Pen Style Six-Color Fluorescent Set</t>
  </si>
  <si>
    <t>CA-2014-153087</t>
  </si>
  <si>
    <t>CA-2014-110555</t>
  </si>
  <si>
    <t xml:space="preserve"> $87.08 </t>
  </si>
  <si>
    <t>CA-2014-109918</t>
  </si>
  <si>
    <t>OFF-SU-10004290</t>
  </si>
  <si>
    <t>Acme Design Line 8" Stainless Steel Bent Scissors w/Champagne Handles, 3-1/8" Cut</t>
  </si>
  <si>
    <t xml:space="preserve"> $165.60 </t>
  </si>
  <si>
    <t>CA-2015-145758</t>
  </si>
  <si>
    <t>TEC-MA-10004552</t>
  </si>
  <si>
    <t>Star Micronics TSP100 TSP143LAN Receipt Printer</t>
  </si>
  <si>
    <t xml:space="preserve"> $1,035.80 </t>
  </si>
  <si>
    <t>CA-2017-158736</t>
  </si>
  <si>
    <t>CA-2017-106824</t>
  </si>
  <si>
    <t>CA-2015-109190</t>
  </si>
  <si>
    <t>CA-2016-143154</t>
  </si>
  <si>
    <t>CA-2014-164903</t>
  </si>
  <si>
    <t>CA-2017-118003</t>
  </si>
  <si>
    <t>US-2016-160206</t>
  </si>
  <si>
    <t>HD-14785</t>
  </si>
  <si>
    <t>CA-2015-126186</t>
  </si>
  <si>
    <t>CA-2014-121629</t>
  </si>
  <si>
    <t xml:space="preserve"> $998.85 </t>
  </si>
  <si>
    <t>US-2016-117387</t>
  </si>
  <si>
    <t xml:space="preserve"> $39.62 </t>
  </si>
  <si>
    <t>CA-2015-158918</t>
  </si>
  <si>
    <t>CA-2016-118311</t>
  </si>
  <si>
    <t xml:space="preserve"> $450.00 </t>
  </si>
  <si>
    <t>OFF-PA-10000312</t>
  </si>
  <si>
    <t>Xerox 1955</t>
  </si>
  <si>
    <t>CA-2015-133494</t>
  </si>
  <si>
    <t>US-2014-132745</t>
  </si>
  <si>
    <t>CA-2014-119144</t>
  </si>
  <si>
    <t>CA-2016-105662</t>
  </si>
  <si>
    <t>OFF-PA-10001001</t>
  </si>
  <si>
    <t>Snap-A-Way Black Print Carbonless Speed Message, No Reply Area, Duplicate</t>
  </si>
  <si>
    <t xml:space="preserve"> $93.25 </t>
  </si>
  <si>
    <t>CA-2016-151148</t>
  </si>
  <si>
    <t xml:space="preserve"> $146.95 </t>
  </si>
  <si>
    <t>CA-2014-162992</t>
  </si>
  <si>
    <t>OFF-PA-10001583</t>
  </si>
  <si>
    <t>1/4 Fold Party Design Invitations &amp; White Envelopes, 24 8-1/2" X 11" Cards, 25 Env./Pack</t>
  </si>
  <si>
    <t>CA-2017-117156</t>
  </si>
  <si>
    <t>CA-2015-115168</t>
  </si>
  <si>
    <t>CA-2014-119977</t>
  </si>
  <si>
    <t>CA-2017-135909</t>
  </si>
  <si>
    <t>CA-2015-125934</t>
  </si>
  <si>
    <t>CA-2015-158148</t>
  </si>
  <si>
    <t>CA-2016-158260</t>
  </si>
  <si>
    <t xml:space="preserve"> $686.40 </t>
  </si>
  <si>
    <t>US-2014-105137</t>
  </si>
  <si>
    <t>TEC-MA-10002694</t>
  </si>
  <si>
    <t>Hewlett-Packard Deskjet F4180 All-in-One Color Ink-jet - Printer / copier / scanner</t>
  </si>
  <si>
    <t>CA-2017-126928</t>
  </si>
  <si>
    <t>TEC-MA-10004626</t>
  </si>
  <si>
    <t>Lexmark 20R1285 X6650 Wireless All-in-One Printer</t>
  </si>
  <si>
    <t xml:space="preserve"> $480.00 </t>
  </si>
  <si>
    <t>CA-2016-150483</t>
  </si>
  <si>
    <t>CA-2017-102610</t>
  </si>
  <si>
    <t>CA-2016-168032</t>
  </si>
  <si>
    <t>TEC-PH-10004241</t>
  </si>
  <si>
    <t>Nokia Lumia 1020</t>
  </si>
  <si>
    <t>CA-2017-143252</t>
  </si>
  <si>
    <t xml:space="preserve"> $99.95 </t>
  </si>
  <si>
    <t>CA-2014-130918</t>
  </si>
  <si>
    <t>OFF-SU-10003936</t>
  </si>
  <si>
    <t>Acme Serrated Blade Letter Opener</t>
  </si>
  <si>
    <t>CA-2014-126480</t>
  </si>
  <si>
    <t>CA-2014-108182</t>
  </si>
  <si>
    <t>Romeoville</t>
  </si>
  <si>
    <t>US-2015-128587</t>
  </si>
  <si>
    <t>CA-2014-109043</t>
  </si>
  <si>
    <t>CA-2017-127803</t>
  </si>
  <si>
    <t>CA-2014-141838</t>
  </si>
  <si>
    <t>CA-2015-160227</t>
  </si>
  <si>
    <t xml:space="preserve"> $2,621.32 </t>
  </si>
  <si>
    <t>CA-2016-143406</t>
  </si>
  <si>
    <t xml:space="preserve"> $93.03 </t>
  </si>
  <si>
    <t>CA-2016-131093</t>
  </si>
  <si>
    <t xml:space="preserve"> $295.40 </t>
  </si>
  <si>
    <t>CA-2017-152933</t>
  </si>
  <si>
    <t>CA-2014-132010</t>
  </si>
  <si>
    <t>CA-2016-124254</t>
  </si>
  <si>
    <t>CA-2016-100300</t>
  </si>
  <si>
    <t xml:space="preserve"> $4,476.80 </t>
  </si>
  <si>
    <t>CA-2014-103310</t>
  </si>
  <si>
    <t>US-2017-120908</t>
  </si>
  <si>
    <t>OFF-LA-10004677</t>
  </si>
  <si>
    <t>Self-Adhesive Address Labels for Typewriters with Dispenser Box</t>
  </si>
  <si>
    <t>US-2014-134054</t>
  </si>
  <si>
    <t xml:space="preserve"> $255.85 </t>
  </si>
  <si>
    <t>CA-2016-161907</t>
  </si>
  <si>
    <t>US-2014-166828</t>
  </si>
  <si>
    <t>East Orange</t>
  </si>
  <si>
    <t>CA-2016-117625</t>
  </si>
  <si>
    <t>OFF-EN-10001535</t>
  </si>
  <si>
    <t>Grip Seal Envelopes</t>
  </si>
  <si>
    <t>CA-2017-141663</t>
  </si>
  <si>
    <t>CA-2016-108959</t>
  </si>
  <si>
    <t xml:space="preserve"> $104.70 </t>
  </si>
  <si>
    <t>CA-2014-167486</t>
  </si>
  <si>
    <t>CA-2016-140977</t>
  </si>
  <si>
    <t>TEC-MA-10003493</t>
  </si>
  <si>
    <t>Penpower WorldCard Pro Card Scanner</t>
  </si>
  <si>
    <t xml:space="preserve"> $91.48 </t>
  </si>
  <si>
    <t>CA-2017-151855</t>
  </si>
  <si>
    <t>TEC-AC-10002380</t>
  </si>
  <si>
    <t>Sony 8GB Class 10 Micro SDHC R40 Memory Card</t>
  </si>
  <si>
    <t xml:space="preserve"> $27.19 </t>
  </si>
  <si>
    <t>CA-2014-109127</t>
  </si>
  <si>
    <t>US-2016-123610</t>
  </si>
  <si>
    <t>CA-2016-101329</t>
  </si>
  <si>
    <t>CA-2014-169446</t>
  </si>
  <si>
    <t>TEC-PH-10002817</t>
  </si>
  <si>
    <t>RCA ViSYS 25425RE1 Corded phone</t>
  </si>
  <si>
    <t>CA-2016-108630</t>
  </si>
  <si>
    <t>CA-2014-119172</t>
  </si>
  <si>
    <t>CA-2015-138625</t>
  </si>
  <si>
    <t>OFF-AP-10003099</t>
  </si>
  <si>
    <t>Eureka Hand Vacuum, Bagless</t>
  </si>
  <si>
    <t xml:space="preserve"> $197.72 </t>
  </si>
  <si>
    <t>CA-2017-117128</t>
  </si>
  <si>
    <t>CA-2016-130638</t>
  </si>
  <si>
    <t xml:space="preserve"> $282.84 </t>
  </si>
  <si>
    <t>CA-2014-150518</t>
  </si>
  <si>
    <t>Coon Rapids</t>
  </si>
  <si>
    <t>CA-2016-137393</t>
  </si>
  <si>
    <t>US-2017-135986</t>
  </si>
  <si>
    <t>CA-2017-125990</t>
  </si>
  <si>
    <t>CA-2014-128062</t>
  </si>
  <si>
    <t>CA-2017-113705</t>
  </si>
  <si>
    <t>CA-2016-123533</t>
  </si>
  <si>
    <t xml:space="preserve"> $339.92 </t>
  </si>
  <si>
    <t>CA-2015-149748</t>
  </si>
  <si>
    <t>CA-2016-117583</t>
  </si>
  <si>
    <t>CA-2014-120950</t>
  </si>
  <si>
    <t>CA-2017-166499</t>
  </si>
  <si>
    <t>CA-2014-156342</t>
  </si>
  <si>
    <t>CA-2014-111360</t>
  </si>
  <si>
    <t>US-2016-103674</t>
  </si>
  <si>
    <t>CA-2016-125794</t>
  </si>
  <si>
    <t>Problem Statements</t>
  </si>
  <si>
    <t>product_name</t>
  </si>
  <si>
    <t>cate</t>
  </si>
  <si>
    <t>sub-cate</t>
  </si>
  <si>
    <t>Problem: For a given Order ID, find the Product Name, Category, and Sub-Category.</t>
  </si>
  <si>
    <t>Problem: For a specific Order ID, return the Ship Mode used for that order.</t>
  </si>
  <si>
    <r>
      <t xml:space="preserve">Problem: Given a specific </t>
    </r>
    <r>
      <rPr>
        <sz val="8"/>
        <color theme="1"/>
        <rFont val="Arial Unicode MS"/>
      </rPr>
      <t>Order ID</t>
    </r>
    <r>
      <rPr>
        <sz val="8"/>
        <color theme="1"/>
        <rFont val="Calibri"/>
        <family val="2"/>
        <scheme val="minor"/>
      </rPr>
      <t>, use a lookup to find the discount applied to that order.</t>
    </r>
  </si>
  <si>
    <r>
      <t xml:space="preserve">Problem: Lookup the </t>
    </r>
    <r>
      <rPr>
        <sz val="8"/>
        <color theme="1"/>
        <rFont val="Arial Unicode MS"/>
      </rPr>
      <t>Profit</t>
    </r>
    <r>
      <rPr>
        <sz val="8"/>
        <color theme="1"/>
        <rFont val="Calibri"/>
        <family val="2"/>
        <scheme val="minor"/>
      </rPr>
      <t xml:space="preserve"> for a specific product in an order, based on the </t>
    </r>
    <r>
      <rPr>
        <sz val="8"/>
        <color theme="1"/>
        <rFont val="Arial Unicode MS"/>
      </rPr>
      <t>Product ID</t>
    </r>
    <r>
      <rPr>
        <sz val="8"/>
        <color theme="1"/>
        <rFont val="Calibri"/>
        <family val="2"/>
        <scheme val="minor"/>
      </rPr>
      <t>.</t>
    </r>
  </si>
  <si>
    <r>
      <t xml:space="preserve">Problem: Lookup the </t>
    </r>
    <r>
      <rPr>
        <sz val="8"/>
        <color theme="1"/>
        <rFont val="Arial Unicode MS"/>
      </rPr>
      <t>City</t>
    </r>
    <r>
      <rPr>
        <sz val="8"/>
        <color theme="1"/>
        <rFont val="Calibri"/>
        <family val="2"/>
        <scheme val="minor"/>
      </rPr>
      <t xml:space="preserve">, </t>
    </r>
    <r>
      <rPr>
        <sz val="8"/>
        <color theme="1"/>
        <rFont val="Arial Unicode MS"/>
      </rPr>
      <t>State/Province</t>
    </r>
    <r>
      <rPr>
        <sz val="8"/>
        <color theme="1"/>
        <rFont val="Calibri"/>
        <family val="2"/>
        <scheme val="minor"/>
      </rPr>
      <t xml:space="preserve">, and </t>
    </r>
    <r>
      <rPr>
        <sz val="8"/>
        <color theme="1"/>
        <rFont val="Arial Unicode MS"/>
      </rPr>
      <t>Postal Code</t>
    </r>
    <r>
      <rPr>
        <sz val="8"/>
        <color theme="1"/>
        <rFont val="Calibri"/>
        <family val="2"/>
        <scheme val="minor"/>
      </rPr>
      <t xml:space="preserve"> for a given </t>
    </r>
    <r>
      <rPr>
        <sz val="8"/>
        <color theme="1"/>
        <rFont val="Arial Unicode MS"/>
      </rPr>
      <t>Customer ID</t>
    </r>
    <r>
      <rPr>
        <sz val="8"/>
        <color theme="1"/>
        <rFont val="Calibri"/>
        <family val="2"/>
        <scheme val="minor"/>
      </rPr>
      <t>.</t>
    </r>
  </si>
  <si>
    <r>
      <t xml:space="preserve">Problem: Use a lookup to find the </t>
    </r>
    <r>
      <rPr>
        <sz val="8"/>
        <color theme="1"/>
        <rFont val="Arial Unicode MS"/>
      </rPr>
      <t>Sales</t>
    </r>
    <r>
      <rPr>
        <sz val="8"/>
        <color theme="1"/>
        <rFont val="Calibri"/>
        <family val="2"/>
        <scheme val="minor"/>
      </rPr>
      <t xml:space="preserve"> amount for a specific </t>
    </r>
    <r>
      <rPr>
        <sz val="8"/>
        <color theme="1"/>
        <rFont val="Arial Unicode MS"/>
      </rPr>
      <t>Order ID</t>
    </r>
    <r>
      <rPr>
        <sz val="8"/>
        <color theme="1"/>
        <rFont val="Calibri"/>
        <family val="2"/>
        <scheme val="minor"/>
      </rPr>
      <t>.</t>
    </r>
  </si>
  <si>
    <r>
      <t xml:space="preserve">Problem: For a given </t>
    </r>
    <r>
      <rPr>
        <sz val="8"/>
        <color theme="1"/>
        <rFont val="Arial Unicode MS"/>
      </rPr>
      <t>Customer ID</t>
    </r>
    <r>
      <rPr>
        <sz val="8"/>
        <color theme="1"/>
        <rFont val="Calibri"/>
        <family val="2"/>
        <scheme val="minor"/>
      </rPr>
      <t xml:space="preserve">, lookup the </t>
    </r>
    <r>
      <rPr>
        <sz val="8"/>
        <color theme="1"/>
        <rFont val="Arial Unicode MS"/>
      </rPr>
      <t>Region</t>
    </r>
    <r>
      <rPr>
        <sz val="8"/>
        <color theme="1"/>
        <rFont val="Calibri"/>
        <family val="2"/>
        <scheme val="minor"/>
      </rPr>
      <t xml:space="preserve"> for that customer.</t>
    </r>
  </si>
  <si>
    <r>
      <t xml:space="preserve">Problem: Lookup the </t>
    </r>
    <r>
      <rPr>
        <sz val="8"/>
        <color theme="1"/>
        <rFont val="Arial Unicode MS"/>
      </rPr>
      <t>Order Date</t>
    </r>
    <r>
      <rPr>
        <sz val="8"/>
        <color theme="1"/>
        <rFont val="Calibri"/>
        <family val="2"/>
        <scheme val="minor"/>
      </rPr>
      <t xml:space="preserve"> for a specific </t>
    </r>
    <r>
      <rPr>
        <sz val="8"/>
        <color theme="1"/>
        <rFont val="Arial Unicode MS"/>
      </rPr>
      <t>Order ID</t>
    </r>
    <r>
      <rPr>
        <sz val="8"/>
        <color theme="1"/>
        <rFont val="Calibri"/>
        <family val="2"/>
        <scheme val="minor"/>
      </rPr>
      <t>.</t>
    </r>
  </si>
  <si>
    <r>
      <t xml:space="preserve">Problem: Lookup the </t>
    </r>
    <r>
      <rPr>
        <sz val="8"/>
        <color theme="1"/>
        <rFont val="Arial Unicode MS"/>
      </rPr>
      <t>Category</t>
    </r>
    <r>
      <rPr>
        <sz val="8"/>
        <color theme="1"/>
        <rFont val="Calibri"/>
        <family val="2"/>
        <scheme val="minor"/>
      </rPr>
      <t xml:space="preserve"> of a product for a given </t>
    </r>
    <r>
      <rPr>
        <sz val="8"/>
        <color theme="1"/>
        <rFont val="Arial Unicode MS"/>
      </rPr>
      <t>Product ID</t>
    </r>
    <r>
      <rPr>
        <sz val="8"/>
        <color theme="1"/>
        <rFont val="Calibri"/>
        <family val="2"/>
        <scheme val="minor"/>
      </rPr>
      <t>.</t>
    </r>
  </si>
  <si>
    <t>Problem: find the Customer ID for a given Order ID.</t>
  </si>
  <si>
    <t>customer_id</t>
  </si>
  <si>
    <t>Lookups(Vlookup and Xlookup/index_match)</t>
  </si>
  <si>
    <t>Order_id Drop Down_list</t>
  </si>
  <si>
    <t>Profit</t>
  </si>
  <si>
    <t>p_code</t>
  </si>
  <si>
    <t xml:space="preserve"> -   </t>
  </si>
  <si>
    <t>Sales_Amount</t>
  </si>
  <si>
    <t>Order_Date</t>
  </si>
  <si>
    <t>Product Id</t>
  </si>
  <si>
    <t>Customer Id</t>
  </si>
  <si>
    <t xml:space="preserve"> Order Details Report  </t>
  </si>
  <si>
    <t>Order ID Drop-Down List:</t>
  </si>
  <si>
    <t>Sales Amount</t>
  </si>
  <si>
    <t>Product Information</t>
  </si>
  <si>
    <t>Order Information</t>
  </si>
  <si>
    <t>Order ID Drop - Down 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</si>
</sst>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0.0%"/>
    <numFmt numFmtId="165" formatCode="_-[$$-409]* #,##0.0_ ;_-[$$-409]* \-#,##0.0\ ;_-[$$-409]* &quot;-&quot;??_ ;_-@_ 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name val="Calibri"/>
      <family val="2"/>
      <scheme val="minor"/>
    </font>
    <font>
      <sz val="8"/>
      <name val="Arial"/>
      <family val="2"/>
    </font>
    <font>
      <sz val="8"/>
      <name val="Calibri Light"/>
      <family val="2"/>
      <scheme val="major"/>
    </font>
    <font>
      <sz val="11"/>
      <name val="Arial"/>
      <family val="2"/>
    </font>
    <font>
      <b/>
      <sz val="11"/>
      <name val="Arial"/>
      <family val="2"/>
    </font>
    <font>
      <sz val="8"/>
      <color theme="1"/>
      <name val="Arial Unicode MS"/>
    </font>
    <font>
      <sz val="8"/>
      <color theme="1"/>
      <name val="Calibri"/>
      <family val="2"/>
      <scheme val="minor"/>
    </font>
    <font>
      <sz val="8"/>
      <name val="Calisto MT"/>
      <family val="1"/>
    </font>
    <font>
      <b/>
      <sz val="8"/>
      <name val="Arial"/>
      <family val="2"/>
    </font>
    <font>
      <b/>
      <sz val="10"/>
      <name val="Calisto MT"/>
      <family val="1"/>
    </font>
    <font>
      <sz val="10"/>
      <name val="Calisto MT"/>
      <family val="1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name val="Arial"/>
      <family val="2"/>
    </font>
    <font>
      <sz val="20"/>
      <color theme="4" tint="-0.499984740745262"/>
      <name val="Calibri"/>
      <family val="2"/>
      <scheme val="minor"/>
    </font>
    <font>
      <b/>
      <sz val="12"/>
      <name val="Calisto MT"/>
      <family val="1"/>
    </font>
    <font>
      <sz val="12"/>
      <name val="Calisto MT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35" borderId="10" xfId="0" applyFont="1" applyFill="1" applyBorder="1"/>
    <xf numFmtId="0" fontId="22" fillId="35" borderId="10" xfId="0" applyFont="1" applyFill="1" applyBorder="1"/>
    <xf numFmtId="0" fontId="23" fillId="0" borderId="0" xfId="0" applyFont="1"/>
    <xf numFmtId="0" fontId="22" fillId="35" borderId="10" xfId="0" applyFont="1" applyFill="1" applyBorder="1" applyAlignment="1">
      <alignment horizontal="center"/>
    </xf>
    <xf numFmtId="0" fontId="24" fillId="36" borderId="0" xfId="0" applyFont="1" applyFill="1"/>
    <xf numFmtId="0" fontId="20" fillId="34" borderId="10" xfId="0" applyFont="1" applyFill="1" applyBorder="1"/>
    <xf numFmtId="0" fontId="28" fillId="34" borderId="10" xfId="0" applyFont="1" applyFill="1" applyBorder="1"/>
    <xf numFmtId="0" fontId="29" fillId="37" borderId="0" xfId="0" applyFont="1" applyFill="1" applyAlignment="1">
      <alignment horizontal="center"/>
    </xf>
    <xf numFmtId="9" fontId="28" fillId="34" borderId="10" xfId="2" applyFont="1" applyFill="1" applyBorder="1"/>
    <xf numFmtId="10" fontId="28" fillId="34" borderId="10" xfId="2" applyNumberFormat="1" applyFont="1" applyFill="1" applyBorder="1"/>
    <xf numFmtId="165" fontId="24" fillId="36" borderId="0" xfId="1" applyNumberFormat="1" applyFont="1" applyFill="1"/>
    <xf numFmtId="165" fontId="0" fillId="0" borderId="0" xfId="1" applyNumberFormat="1" applyFont="1"/>
    <xf numFmtId="165" fontId="30" fillId="34" borderId="10" xfId="2" applyNumberFormat="1" applyFont="1" applyFill="1" applyBorder="1"/>
    <xf numFmtId="0" fontId="28" fillId="34" borderId="10" xfId="2" applyNumberFormat="1" applyFont="1" applyFill="1" applyBorder="1"/>
    <xf numFmtId="14" fontId="24" fillId="36" borderId="0" xfId="0" applyNumberFormat="1" applyFont="1" applyFill="1"/>
    <xf numFmtId="14" fontId="28" fillId="34" borderId="10" xfId="2" applyNumberFormat="1" applyFont="1" applyFill="1" applyBorder="1"/>
    <xf numFmtId="0" fontId="0" fillId="38" borderId="0" xfId="0" applyFill="1"/>
    <xf numFmtId="0" fontId="19" fillId="38" borderId="0" xfId="0" applyFont="1" applyFill="1"/>
    <xf numFmtId="0" fontId="20" fillId="38" borderId="0" xfId="0" applyFont="1" applyFill="1"/>
    <xf numFmtId="0" fontId="25" fillId="38" borderId="0" xfId="0" applyFont="1" applyFill="1" applyAlignment="1">
      <alignment horizontal="center"/>
    </xf>
    <xf numFmtId="0" fontId="32" fillId="38" borderId="10" xfId="0" applyFont="1" applyFill="1" applyBorder="1"/>
    <xf numFmtId="0" fontId="23" fillId="38" borderId="0" xfId="0" applyFont="1" applyFill="1"/>
    <xf numFmtId="0" fontId="20" fillId="38" borderId="10" xfId="0" applyFont="1" applyFill="1" applyBorder="1"/>
    <xf numFmtId="0" fontId="31" fillId="38" borderId="10" xfId="0" applyFont="1" applyFill="1" applyBorder="1"/>
    <xf numFmtId="14" fontId="31" fillId="38" borderId="10" xfId="0" applyNumberFormat="1" applyFont="1" applyFill="1" applyBorder="1"/>
    <xf numFmtId="164" fontId="31" fillId="38" borderId="10" xfId="2" applyNumberFormat="1" applyFont="1" applyFill="1" applyBorder="1"/>
    <xf numFmtId="165" fontId="30" fillId="38" borderId="10" xfId="2" applyNumberFormat="1" applyFont="1" applyFill="1" applyBorder="1"/>
    <xf numFmtId="0" fontId="18" fillId="33" borderId="0" xfId="0" applyFont="1" applyFill="1" applyAlignment="1">
      <alignment horizontal="center"/>
    </xf>
    <xf numFmtId="0" fontId="34" fillId="38" borderId="0" xfId="0" applyFont="1" applyFill="1" applyAlignment="1">
      <alignment horizontal="center" vertical="center"/>
    </xf>
    <xf numFmtId="0" fontId="20" fillId="39" borderId="10" xfId="0" applyFont="1" applyFill="1" applyBorder="1" applyProtection="1">
      <protection hidden="1"/>
    </xf>
    <xf numFmtId="0" fontId="31" fillId="38" borderId="10" xfId="0" applyFont="1" applyFill="1" applyBorder="1" applyProtection="1">
      <protection hidden="1"/>
    </xf>
    <xf numFmtId="0" fontId="19" fillId="38" borderId="0" xfId="0" applyFont="1" applyFill="1" applyProtection="1">
      <protection hidden="1"/>
    </xf>
    <xf numFmtId="0" fontId="36" fillId="38" borderId="0" xfId="0" applyFont="1" applyFill="1" applyAlignment="1" applyProtection="1">
      <alignment horizontal="center" vertical="center"/>
      <protection hidden="1"/>
    </xf>
    <xf numFmtId="0" fontId="20" fillId="38" borderId="0" xfId="0" applyFont="1" applyFill="1" applyProtection="1">
      <protection hidden="1"/>
    </xf>
    <xf numFmtId="0" fontId="35" fillId="38" borderId="0" xfId="0" applyFont="1" applyFill="1" applyAlignment="1" applyProtection="1">
      <alignment horizontal="center"/>
      <protection hidden="1"/>
    </xf>
    <xf numFmtId="0" fontId="33" fillId="39" borderId="0" xfId="0" applyFont="1" applyFill="1" applyAlignment="1" applyProtection="1">
      <alignment horizontal="center"/>
      <protection hidden="1"/>
    </xf>
    <xf numFmtId="0" fontId="0" fillId="38" borderId="0" xfId="0" applyFill="1" applyProtection="1">
      <protection hidden="1"/>
    </xf>
    <xf numFmtId="0" fontId="23" fillId="38" borderId="0" xfId="0" applyFont="1" applyFill="1" applyProtection="1">
      <protection hidden="1"/>
    </xf>
    <xf numFmtId="14" fontId="31" fillId="38" borderId="10" xfId="0" applyNumberFormat="1" applyFont="1" applyFill="1" applyBorder="1" applyAlignment="1" applyProtection="1">
      <alignment horizontal="left"/>
      <protection hidden="1"/>
    </xf>
    <xf numFmtId="164" fontId="31" fillId="38" borderId="10" xfId="2" applyNumberFormat="1" applyFont="1" applyFill="1" applyBorder="1" applyAlignment="1" applyProtection="1">
      <alignment horizontal="left"/>
      <protection hidden="1"/>
    </xf>
    <xf numFmtId="0" fontId="31" fillId="38" borderId="10" xfId="0" applyFont="1" applyFill="1" applyBorder="1" applyAlignment="1" applyProtection="1">
      <alignment horizontal="left"/>
      <protection hidden="1"/>
    </xf>
    <xf numFmtId="165" fontId="37" fillId="38" borderId="10" xfId="2" applyNumberFormat="1" applyFont="1" applyFill="1" applyBorder="1" applyAlignment="1" applyProtection="1">
      <alignment horizontal="center" vertical="top"/>
      <protection hidden="1"/>
    </xf>
    <xf numFmtId="0" fontId="38" fillId="38" borderId="10" xfId="0" applyFont="1" applyFill="1" applyBorder="1" applyProtection="1">
      <protection locked="0" hidden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0">
    <dxf>
      <font>
        <color theme="9" tint="-0.499984740745262"/>
      </font>
      <fill>
        <patternFill patternType="solid"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 patternType="solid"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 patternType="solid"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-[$$-409]* #,##0.0_ ;_-[$$-409]* \-#,##0.0\ ;_-[$$-409]* &quot;-&quot;??_ ;_-@_ 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rgb="FFA3DBFF"/>
        </patternFill>
      </fill>
    </dxf>
  </dxfs>
  <tableStyles count="0" defaultTableStyle="TableStyleMedium2" defaultPivotStyle="PivotStyleLight16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1</xdr:row>
      <xdr:rowOff>144780</xdr:rowOff>
    </xdr:from>
    <xdr:to>
      <xdr:col>2</xdr:col>
      <xdr:colOff>175260</xdr:colOff>
      <xdr:row>5</xdr:row>
      <xdr:rowOff>60960</xdr:rowOff>
    </xdr:to>
    <xdr:sp macro="" textlink="">
      <xdr:nvSpPr>
        <xdr:cNvPr id="3" name="Rectangle: Rounded Corners 2" hidden="1">
          <a:extLst>
            <a:ext uri="{FF2B5EF4-FFF2-40B4-BE49-F238E27FC236}">
              <a16:creationId xmlns:a16="http://schemas.microsoft.com/office/drawing/2014/main" id="{515707CB-9342-FDBD-69D0-D83F24B8C946}"/>
            </a:ext>
          </a:extLst>
        </xdr:cNvPr>
        <xdr:cNvSpPr/>
      </xdr:nvSpPr>
      <xdr:spPr>
        <a:xfrm>
          <a:off x="487680" y="144780"/>
          <a:ext cx="4686300" cy="6934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EC708-A7BD-48EE-98C8-674F506BE2AA}" name="super" displayName="super" ref="A1:S1730" totalsRowShown="0" headerRowDxfId="9">
  <autoFilter ref="A1:S1730" xr:uid="{D52EC708-A7BD-48EE-98C8-674F506BE2AA}"/>
  <tableColumns count="19">
    <tableColumn id="1" xr3:uid="{297C5A69-110F-44D2-B41B-3F41BEC3492B}" name="Order ID"/>
    <tableColumn id="2" xr3:uid="{C23D9BAC-BD20-4583-ABC3-A04286F4134E}" name="Order Date" dataDxfId="8"/>
    <tableColumn id="3" xr3:uid="{1ABFFDA7-D34B-4B8B-9F78-98A0BF0AD3EA}" name="Ship Date" dataDxfId="7"/>
    <tableColumn id="4" xr3:uid="{F1D7F472-9E09-4692-87DA-F2190F86C38B}" name="Ship Mode"/>
    <tableColumn id="5" xr3:uid="{FA204ABC-9635-486B-978F-0523330B874D}" name="Customer ID"/>
    <tableColumn id="6" xr3:uid="{D2D698B9-9A51-4EF0-99F3-47E95D75B82B}" name="Segment"/>
    <tableColumn id="7" xr3:uid="{B90C0C1B-355E-47BE-AB1C-A4496C6ACCE7}" name="Country"/>
    <tableColumn id="8" xr3:uid="{CBCC8170-2AA2-4E60-A32E-2C6C28EAA764}" name="City"/>
    <tableColumn id="9" xr3:uid="{F6FEC0F0-731F-459B-8DB8-430FF29727BA}" name="State"/>
    <tableColumn id="10" xr3:uid="{A4F7581C-C341-4447-8691-8C3BAFFAF5DF}" name="Postal Code"/>
    <tableColumn id="11" xr3:uid="{0AC4E6AA-375E-403E-9A02-52CC21B5DD65}" name="Region"/>
    <tableColumn id="12" xr3:uid="{9535DC74-A759-4901-805B-D082FB442F47}" name="Product ID"/>
    <tableColumn id="13" xr3:uid="{4B8E0550-F9A6-4510-8D8C-E0CAB7A7FFB5}" name="Category"/>
    <tableColumn id="14" xr3:uid="{5ECF056A-1B52-4757-BA88-3EF66D5A51DE}" name="Sub-Category"/>
    <tableColumn id="15" xr3:uid="{BF00829F-F710-4C13-A1F5-080BC96277BF}" name="Product Name"/>
    <tableColumn id="16" xr3:uid="{C65F7400-CE96-4F68-921A-FCD104191DDE}" name=" Sales "/>
    <tableColumn id="17" xr3:uid="{E9F9BD4A-D905-45C3-A540-8CCD732B21AA}" name="Quantity"/>
    <tableColumn id="18" xr3:uid="{3B406CB7-0B39-4BB1-8CC9-BFA7A6EABAB3}" name="Discount"/>
    <tableColumn id="19" xr3:uid="{DB1B5BDE-9790-4A17-92DF-1570039BFC25}" name=" Profit " dataDxfId="6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A769-A89F-40CB-92C8-B68D53BFF579}">
  <sheetPr>
    <tabColor theme="9" tint="-0.249977111117893"/>
  </sheetPr>
  <dimension ref="A1:S5010"/>
  <sheetViews>
    <sheetView workbookViewId="0">
      <selection activeCell="A4" sqref="A4"/>
    </sheetView>
  </sheetViews>
  <sheetFormatPr defaultRowHeight="14.4"/>
  <cols>
    <col min="1" max="1" width="16.6640625" customWidth="1"/>
    <col min="2" max="2" width="16.6640625" style="1" customWidth="1"/>
    <col min="3" max="14" width="16.6640625" customWidth="1"/>
    <col min="15" max="15" width="108.88671875" bestFit="1" customWidth="1"/>
    <col min="16" max="18" width="16.6640625" customWidth="1"/>
    <col min="19" max="19" width="16.6640625" style="16" customWidth="1"/>
  </cols>
  <sheetData>
    <row r="1" spans="1:19">
      <c r="A1" s="9" t="s">
        <v>0</v>
      </c>
      <c r="B1" s="1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5" t="s">
        <v>18</v>
      </c>
    </row>
    <row r="2" spans="1:19">
      <c r="A2" t="s">
        <v>19</v>
      </c>
      <c r="B2" s="1">
        <v>42682</v>
      </c>
      <c r="C2" s="1">
        <v>42685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42420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2</v>
      </c>
      <c r="R2">
        <v>0</v>
      </c>
      <c r="S2" s="16">
        <v>41.91</v>
      </c>
    </row>
    <row r="3" spans="1:19">
      <c r="A3" t="s">
        <v>36</v>
      </c>
      <c r="B3" s="1">
        <v>42533</v>
      </c>
      <c r="C3" s="1">
        <v>42537</v>
      </c>
      <c r="D3" t="s">
        <v>20</v>
      </c>
      <c r="E3" t="s">
        <v>37</v>
      </c>
      <c r="F3" t="s">
        <v>38</v>
      </c>
      <c r="G3" t="s">
        <v>23</v>
      </c>
      <c r="H3" t="s">
        <v>39</v>
      </c>
      <c r="I3" t="s">
        <v>40</v>
      </c>
      <c r="J3">
        <v>90036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>
        <v>2</v>
      </c>
      <c r="R3">
        <v>0</v>
      </c>
      <c r="S3" s="16">
        <v>6.87</v>
      </c>
    </row>
    <row r="4" spans="1:19">
      <c r="A4" t="s">
        <v>47</v>
      </c>
      <c r="B4" s="1">
        <v>42288</v>
      </c>
      <c r="C4" s="1">
        <v>42295</v>
      </c>
      <c r="D4" t="s">
        <v>48</v>
      </c>
      <c r="E4" t="s">
        <v>49</v>
      </c>
      <c r="F4" t="s">
        <v>22</v>
      </c>
      <c r="G4" t="s">
        <v>23</v>
      </c>
      <c r="H4" t="s">
        <v>50</v>
      </c>
      <c r="I4" t="s">
        <v>51</v>
      </c>
      <c r="J4">
        <v>33311</v>
      </c>
      <c r="K4" t="s">
        <v>26</v>
      </c>
      <c r="L4" t="s">
        <v>52</v>
      </c>
      <c r="M4" t="s">
        <v>28</v>
      </c>
      <c r="N4" t="s">
        <v>53</v>
      </c>
      <c r="O4" t="s">
        <v>54</v>
      </c>
      <c r="P4" t="s">
        <v>55</v>
      </c>
      <c r="Q4">
        <v>5</v>
      </c>
      <c r="R4">
        <v>0.45</v>
      </c>
      <c r="S4" s="16">
        <v>-383.03</v>
      </c>
    </row>
    <row r="5" spans="1:19">
      <c r="A5" t="s">
        <v>60</v>
      </c>
      <c r="B5" s="1">
        <v>41799</v>
      </c>
      <c r="C5" s="1">
        <v>41804</v>
      </c>
      <c r="D5" t="s">
        <v>48</v>
      </c>
      <c r="E5" t="s">
        <v>61</v>
      </c>
      <c r="F5" t="s">
        <v>22</v>
      </c>
      <c r="G5" t="s">
        <v>23</v>
      </c>
      <c r="H5" t="s">
        <v>39</v>
      </c>
      <c r="I5" t="s">
        <v>40</v>
      </c>
      <c r="J5">
        <v>90032</v>
      </c>
      <c r="K5" t="s">
        <v>41</v>
      </c>
      <c r="L5" t="s">
        <v>62</v>
      </c>
      <c r="M5" t="s">
        <v>28</v>
      </c>
      <c r="N5" t="s">
        <v>63</v>
      </c>
      <c r="O5" t="s">
        <v>64</v>
      </c>
      <c r="P5" t="s">
        <v>65</v>
      </c>
      <c r="Q5">
        <v>7</v>
      </c>
      <c r="R5">
        <v>0</v>
      </c>
      <c r="S5" s="16">
        <v>14.17</v>
      </c>
    </row>
    <row r="6" spans="1:19">
      <c r="A6" t="s">
        <v>85</v>
      </c>
      <c r="B6" s="1">
        <v>42840</v>
      </c>
      <c r="C6" s="1">
        <v>42845</v>
      </c>
      <c r="D6" t="s">
        <v>48</v>
      </c>
      <c r="E6" t="s">
        <v>86</v>
      </c>
      <c r="F6" t="s">
        <v>22</v>
      </c>
      <c r="G6" t="s">
        <v>23</v>
      </c>
      <c r="H6" t="s">
        <v>87</v>
      </c>
      <c r="I6" t="s">
        <v>88</v>
      </c>
      <c r="J6">
        <v>28027</v>
      </c>
      <c r="K6" t="s">
        <v>26</v>
      </c>
      <c r="L6" t="s">
        <v>89</v>
      </c>
      <c r="M6" t="s">
        <v>43</v>
      </c>
      <c r="N6" t="s">
        <v>90</v>
      </c>
      <c r="O6" t="s">
        <v>91</v>
      </c>
      <c r="P6" t="s">
        <v>92</v>
      </c>
      <c r="Q6">
        <v>3</v>
      </c>
      <c r="R6">
        <v>0.2</v>
      </c>
      <c r="S6" s="16">
        <v>5.44</v>
      </c>
    </row>
    <row r="7" spans="1:19">
      <c r="A7" t="s">
        <v>93</v>
      </c>
      <c r="B7" s="1">
        <v>42709</v>
      </c>
      <c r="C7" s="1">
        <v>42714</v>
      </c>
      <c r="D7" t="s">
        <v>48</v>
      </c>
      <c r="E7" t="s">
        <v>94</v>
      </c>
      <c r="F7" t="s">
        <v>22</v>
      </c>
      <c r="G7" t="s">
        <v>23</v>
      </c>
      <c r="H7" t="s">
        <v>95</v>
      </c>
      <c r="I7" t="s">
        <v>96</v>
      </c>
      <c r="J7">
        <v>98103</v>
      </c>
      <c r="K7" t="s">
        <v>41</v>
      </c>
      <c r="L7" t="s">
        <v>97</v>
      </c>
      <c r="M7" t="s">
        <v>43</v>
      </c>
      <c r="N7" t="s">
        <v>74</v>
      </c>
      <c r="O7" t="s">
        <v>98</v>
      </c>
      <c r="P7" t="s">
        <v>99</v>
      </c>
      <c r="Q7">
        <v>3</v>
      </c>
      <c r="R7">
        <v>0.2</v>
      </c>
      <c r="S7" s="16">
        <v>132.59</v>
      </c>
    </row>
    <row r="8" spans="1:19">
      <c r="A8" t="s">
        <v>100</v>
      </c>
      <c r="B8" s="1">
        <v>42330</v>
      </c>
      <c r="C8" s="1">
        <v>42334</v>
      </c>
      <c r="D8" t="s">
        <v>48</v>
      </c>
      <c r="E8" t="s">
        <v>101</v>
      </c>
      <c r="F8" t="s">
        <v>102</v>
      </c>
      <c r="G8" t="s">
        <v>23</v>
      </c>
      <c r="H8" t="s">
        <v>103</v>
      </c>
      <c r="I8" t="s">
        <v>104</v>
      </c>
      <c r="J8">
        <v>76106</v>
      </c>
      <c r="K8" t="s">
        <v>105</v>
      </c>
      <c r="L8" t="s">
        <v>106</v>
      </c>
      <c r="M8" t="s">
        <v>43</v>
      </c>
      <c r="N8" t="s">
        <v>78</v>
      </c>
      <c r="O8" t="s">
        <v>107</v>
      </c>
      <c r="P8" t="s">
        <v>108</v>
      </c>
      <c r="Q8">
        <v>5</v>
      </c>
      <c r="R8">
        <v>0.8</v>
      </c>
      <c r="S8" s="16">
        <v>-123.86</v>
      </c>
    </row>
    <row r="9" spans="1:19">
      <c r="A9" t="s">
        <v>111</v>
      </c>
      <c r="B9" s="1">
        <v>41954</v>
      </c>
      <c r="C9" s="1">
        <v>41961</v>
      </c>
      <c r="D9" t="s">
        <v>48</v>
      </c>
      <c r="E9" t="s">
        <v>112</v>
      </c>
      <c r="F9" t="s">
        <v>22</v>
      </c>
      <c r="G9" t="s">
        <v>23</v>
      </c>
      <c r="H9" t="s">
        <v>113</v>
      </c>
      <c r="I9" t="s">
        <v>114</v>
      </c>
      <c r="J9">
        <v>53711</v>
      </c>
      <c r="K9" t="s">
        <v>105</v>
      </c>
      <c r="L9" t="s">
        <v>115</v>
      </c>
      <c r="M9" t="s">
        <v>43</v>
      </c>
      <c r="N9" t="s">
        <v>57</v>
      </c>
      <c r="O9" t="s">
        <v>116</v>
      </c>
      <c r="P9" t="s">
        <v>117</v>
      </c>
      <c r="Q9">
        <v>6</v>
      </c>
      <c r="R9">
        <v>0</v>
      </c>
      <c r="S9" s="16">
        <v>13.32</v>
      </c>
    </row>
    <row r="10" spans="1:19">
      <c r="A10" t="s">
        <v>118</v>
      </c>
      <c r="B10" s="1">
        <v>41772</v>
      </c>
      <c r="C10" s="1">
        <v>41774</v>
      </c>
      <c r="D10" t="s">
        <v>20</v>
      </c>
      <c r="E10" t="s">
        <v>119</v>
      </c>
      <c r="F10" t="s">
        <v>22</v>
      </c>
      <c r="G10" t="s">
        <v>23</v>
      </c>
      <c r="H10" t="s">
        <v>120</v>
      </c>
      <c r="I10" t="s">
        <v>121</v>
      </c>
      <c r="J10">
        <v>84084</v>
      </c>
      <c r="K10" t="s">
        <v>41</v>
      </c>
      <c r="L10" t="s">
        <v>122</v>
      </c>
      <c r="M10" t="s">
        <v>43</v>
      </c>
      <c r="N10" t="s">
        <v>57</v>
      </c>
      <c r="O10" t="s">
        <v>123</v>
      </c>
      <c r="P10" t="s">
        <v>124</v>
      </c>
      <c r="Q10">
        <v>2</v>
      </c>
      <c r="R10">
        <v>0</v>
      </c>
      <c r="S10" s="16">
        <v>9.99</v>
      </c>
    </row>
    <row r="11" spans="1:19">
      <c r="A11" t="s">
        <v>126</v>
      </c>
      <c r="B11" s="1">
        <v>41878</v>
      </c>
      <c r="C11" s="1">
        <v>41883</v>
      </c>
      <c r="D11" t="s">
        <v>20</v>
      </c>
      <c r="E11" t="s">
        <v>127</v>
      </c>
      <c r="F11" t="s">
        <v>22</v>
      </c>
      <c r="G11" t="s">
        <v>23</v>
      </c>
      <c r="H11" t="s">
        <v>128</v>
      </c>
      <c r="I11" t="s">
        <v>40</v>
      </c>
      <c r="J11">
        <v>94109</v>
      </c>
      <c r="K11" t="s">
        <v>41</v>
      </c>
      <c r="L11" t="s">
        <v>129</v>
      </c>
      <c r="M11" t="s">
        <v>43</v>
      </c>
      <c r="N11" t="s">
        <v>67</v>
      </c>
      <c r="O11" t="s">
        <v>130</v>
      </c>
      <c r="P11" t="s">
        <v>131</v>
      </c>
      <c r="Q11">
        <v>2</v>
      </c>
      <c r="R11">
        <v>0</v>
      </c>
      <c r="S11" s="16">
        <v>2.48</v>
      </c>
    </row>
    <row r="12" spans="1:19">
      <c r="A12" t="s">
        <v>137</v>
      </c>
      <c r="B12" s="1">
        <v>42713</v>
      </c>
      <c r="C12" s="1">
        <v>42717</v>
      </c>
      <c r="D12" t="s">
        <v>48</v>
      </c>
      <c r="E12" t="s">
        <v>138</v>
      </c>
      <c r="F12" t="s">
        <v>38</v>
      </c>
      <c r="G12" t="s">
        <v>23</v>
      </c>
      <c r="H12" t="s">
        <v>139</v>
      </c>
      <c r="I12" t="s">
        <v>140</v>
      </c>
      <c r="J12">
        <v>68025</v>
      </c>
      <c r="K12" t="s">
        <v>105</v>
      </c>
      <c r="L12" t="s">
        <v>141</v>
      </c>
      <c r="M12" t="s">
        <v>43</v>
      </c>
      <c r="N12" t="s">
        <v>67</v>
      </c>
      <c r="O12" t="s">
        <v>142</v>
      </c>
      <c r="P12" t="s">
        <v>143</v>
      </c>
      <c r="Q12">
        <v>7</v>
      </c>
      <c r="R12">
        <v>0</v>
      </c>
      <c r="S12" s="16">
        <v>5.0599999999999996</v>
      </c>
    </row>
    <row r="13" spans="1:19">
      <c r="A13" t="s">
        <v>146</v>
      </c>
      <c r="B13" s="1">
        <v>42932</v>
      </c>
      <c r="C13" s="1">
        <v>42934</v>
      </c>
      <c r="D13" t="s">
        <v>20</v>
      </c>
      <c r="E13" t="s">
        <v>147</v>
      </c>
      <c r="F13" t="s">
        <v>22</v>
      </c>
      <c r="G13" t="s">
        <v>23</v>
      </c>
      <c r="H13" t="s">
        <v>148</v>
      </c>
      <c r="I13" t="s">
        <v>149</v>
      </c>
      <c r="J13">
        <v>19140</v>
      </c>
      <c r="K13" t="s">
        <v>150</v>
      </c>
      <c r="L13" t="s">
        <v>151</v>
      </c>
      <c r="M13" t="s">
        <v>28</v>
      </c>
      <c r="N13" t="s">
        <v>34</v>
      </c>
      <c r="O13" t="s">
        <v>152</v>
      </c>
      <c r="P13" t="s">
        <v>153</v>
      </c>
      <c r="Q13">
        <v>2</v>
      </c>
      <c r="R13">
        <v>0.3</v>
      </c>
      <c r="S13" s="16">
        <v>-1.02</v>
      </c>
    </row>
    <row r="14" spans="1:19">
      <c r="A14" t="s">
        <v>156</v>
      </c>
      <c r="B14" s="1">
        <v>42385</v>
      </c>
      <c r="C14" s="1">
        <v>42389</v>
      </c>
      <c r="D14" t="s">
        <v>20</v>
      </c>
      <c r="E14" t="s">
        <v>157</v>
      </c>
      <c r="F14" t="s">
        <v>22</v>
      </c>
      <c r="G14" t="s">
        <v>23</v>
      </c>
      <c r="H14" t="s">
        <v>39</v>
      </c>
      <c r="I14" t="s">
        <v>40</v>
      </c>
      <c r="J14">
        <v>90049</v>
      </c>
      <c r="K14" t="s">
        <v>41</v>
      </c>
      <c r="L14" t="s">
        <v>158</v>
      </c>
      <c r="M14" t="s">
        <v>43</v>
      </c>
      <c r="N14" t="s">
        <v>74</v>
      </c>
      <c r="O14" t="s">
        <v>159</v>
      </c>
      <c r="P14" t="s">
        <v>160</v>
      </c>
      <c r="Q14">
        <v>2</v>
      </c>
      <c r="R14">
        <v>0.2</v>
      </c>
      <c r="S14" s="16">
        <v>4.22</v>
      </c>
    </row>
    <row r="15" spans="1:19">
      <c r="A15" t="s">
        <v>165</v>
      </c>
      <c r="B15" s="1">
        <v>42264</v>
      </c>
      <c r="C15" s="1">
        <v>42268</v>
      </c>
      <c r="D15" t="s">
        <v>48</v>
      </c>
      <c r="E15" t="s">
        <v>166</v>
      </c>
      <c r="F15" t="s">
        <v>22</v>
      </c>
      <c r="G15" t="s">
        <v>23</v>
      </c>
      <c r="H15" t="s">
        <v>148</v>
      </c>
      <c r="I15" t="s">
        <v>149</v>
      </c>
      <c r="J15">
        <v>19140</v>
      </c>
      <c r="K15" t="s">
        <v>150</v>
      </c>
      <c r="L15" t="s">
        <v>167</v>
      </c>
      <c r="M15" t="s">
        <v>28</v>
      </c>
      <c r="N15" t="s">
        <v>29</v>
      </c>
      <c r="O15" t="s">
        <v>168</v>
      </c>
      <c r="P15" t="s">
        <v>169</v>
      </c>
      <c r="Q15">
        <v>7</v>
      </c>
      <c r="R15">
        <v>0.5</v>
      </c>
      <c r="S15" s="16">
        <v>-1665.05</v>
      </c>
    </row>
    <row r="16" spans="1:19">
      <c r="A16" t="s">
        <v>184</v>
      </c>
      <c r="B16" s="1">
        <v>43027</v>
      </c>
      <c r="C16" s="1">
        <v>43031</v>
      </c>
      <c r="D16" t="s">
        <v>20</v>
      </c>
      <c r="E16" t="s">
        <v>185</v>
      </c>
      <c r="F16" t="s">
        <v>102</v>
      </c>
      <c r="G16" t="s">
        <v>23</v>
      </c>
      <c r="H16" t="s">
        <v>186</v>
      </c>
      <c r="I16" t="s">
        <v>104</v>
      </c>
      <c r="J16">
        <v>77095</v>
      </c>
      <c r="K16" t="s">
        <v>105</v>
      </c>
      <c r="L16" t="s">
        <v>187</v>
      </c>
      <c r="M16" t="s">
        <v>43</v>
      </c>
      <c r="N16" t="s">
        <v>90</v>
      </c>
      <c r="O16" t="s">
        <v>188</v>
      </c>
      <c r="P16" t="s">
        <v>189</v>
      </c>
      <c r="Q16">
        <v>3</v>
      </c>
      <c r="R16">
        <v>0.2</v>
      </c>
      <c r="S16" s="16">
        <v>9.9499999999999993</v>
      </c>
    </row>
    <row r="17" spans="1:19">
      <c r="A17" t="s">
        <v>190</v>
      </c>
      <c r="B17" s="1">
        <v>42712</v>
      </c>
      <c r="C17" s="1">
        <v>42714</v>
      </c>
      <c r="D17" t="s">
        <v>191</v>
      </c>
      <c r="E17" t="s">
        <v>192</v>
      </c>
      <c r="F17" t="s">
        <v>38</v>
      </c>
      <c r="G17" t="s">
        <v>23</v>
      </c>
      <c r="H17" t="s">
        <v>193</v>
      </c>
      <c r="I17" t="s">
        <v>104</v>
      </c>
      <c r="J17">
        <v>75080</v>
      </c>
      <c r="K17" t="s">
        <v>105</v>
      </c>
      <c r="L17" t="s">
        <v>194</v>
      </c>
      <c r="M17" t="s">
        <v>70</v>
      </c>
      <c r="N17" t="s">
        <v>71</v>
      </c>
      <c r="O17" t="s">
        <v>195</v>
      </c>
      <c r="P17" t="s">
        <v>196</v>
      </c>
      <c r="Q17">
        <v>7</v>
      </c>
      <c r="R17">
        <v>0.2</v>
      </c>
      <c r="S17" s="16">
        <v>123.47</v>
      </c>
    </row>
    <row r="18" spans="1:19">
      <c r="A18" t="s">
        <v>199</v>
      </c>
      <c r="B18" s="1">
        <v>42365</v>
      </c>
      <c r="C18" s="1">
        <v>42369</v>
      </c>
      <c r="D18" t="s">
        <v>48</v>
      </c>
      <c r="E18" t="s">
        <v>200</v>
      </c>
      <c r="F18" t="s">
        <v>102</v>
      </c>
      <c r="G18" t="s">
        <v>23</v>
      </c>
      <c r="H18" t="s">
        <v>186</v>
      </c>
      <c r="I18" t="s">
        <v>104</v>
      </c>
      <c r="J18">
        <v>77041</v>
      </c>
      <c r="K18" t="s">
        <v>105</v>
      </c>
      <c r="L18" t="s">
        <v>201</v>
      </c>
      <c r="M18" t="s">
        <v>43</v>
      </c>
      <c r="N18" t="s">
        <v>175</v>
      </c>
      <c r="O18" t="s">
        <v>202</v>
      </c>
      <c r="P18" t="s">
        <v>203</v>
      </c>
      <c r="Q18">
        <v>9</v>
      </c>
      <c r="R18">
        <v>0.2</v>
      </c>
      <c r="S18" s="16">
        <v>35.42</v>
      </c>
    </row>
    <row r="19" spans="1:19">
      <c r="A19" t="s">
        <v>210</v>
      </c>
      <c r="B19" s="1">
        <v>42988</v>
      </c>
      <c r="C19" s="1">
        <v>42993</v>
      </c>
      <c r="D19" t="s">
        <v>48</v>
      </c>
      <c r="E19" t="s">
        <v>211</v>
      </c>
      <c r="F19" t="s">
        <v>38</v>
      </c>
      <c r="G19" t="s">
        <v>23</v>
      </c>
      <c r="H19" t="s">
        <v>212</v>
      </c>
      <c r="I19" t="s">
        <v>213</v>
      </c>
      <c r="J19">
        <v>60540</v>
      </c>
      <c r="K19" t="s">
        <v>105</v>
      </c>
      <c r="L19" t="s">
        <v>214</v>
      </c>
      <c r="M19" t="s">
        <v>70</v>
      </c>
      <c r="N19" t="s">
        <v>71</v>
      </c>
      <c r="O19" t="s">
        <v>215</v>
      </c>
      <c r="P19" t="s">
        <v>216</v>
      </c>
      <c r="Q19">
        <v>4</v>
      </c>
      <c r="R19">
        <v>0.2</v>
      </c>
      <c r="S19" s="16">
        <v>16.559999999999999</v>
      </c>
    </row>
    <row r="20" spans="1:19">
      <c r="A20" t="s">
        <v>217</v>
      </c>
      <c r="B20" s="1">
        <v>42568</v>
      </c>
      <c r="C20" s="1">
        <v>42573</v>
      </c>
      <c r="D20" t="s">
        <v>48</v>
      </c>
      <c r="E20" t="s">
        <v>218</v>
      </c>
      <c r="F20" t="s">
        <v>38</v>
      </c>
      <c r="G20" t="s">
        <v>23</v>
      </c>
      <c r="H20" t="s">
        <v>39</v>
      </c>
      <c r="I20" t="s">
        <v>40</v>
      </c>
      <c r="J20">
        <v>90049</v>
      </c>
      <c r="K20" t="s">
        <v>41</v>
      </c>
      <c r="L20" t="s">
        <v>219</v>
      </c>
      <c r="M20" t="s">
        <v>43</v>
      </c>
      <c r="N20" t="s">
        <v>57</v>
      </c>
      <c r="O20" t="s">
        <v>220</v>
      </c>
      <c r="P20" t="s">
        <v>221</v>
      </c>
      <c r="Q20">
        <v>2</v>
      </c>
      <c r="R20">
        <v>0</v>
      </c>
      <c r="S20" s="16">
        <v>3.89</v>
      </c>
    </row>
    <row r="21" spans="1:19">
      <c r="A21" t="s">
        <v>222</v>
      </c>
      <c r="B21" s="1">
        <v>42997</v>
      </c>
      <c r="C21" s="1">
        <v>43001</v>
      </c>
      <c r="D21" t="s">
        <v>48</v>
      </c>
      <c r="E21" t="s">
        <v>223</v>
      </c>
      <c r="F21" t="s">
        <v>38</v>
      </c>
      <c r="G21" t="s">
        <v>23</v>
      </c>
      <c r="H21" t="s">
        <v>224</v>
      </c>
      <c r="I21" t="s">
        <v>51</v>
      </c>
      <c r="J21">
        <v>32935</v>
      </c>
      <c r="K21" t="s">
        <v>26</v>
      </c>
      <c r="L21" t="s">
        <v>225</v>
      </c>
      <c r="M21" t="s">
        <v>43</v>
      </c>
      <c r="N21" t="s">
        <v>57</v>
      </c>
      <c r="O21" t="s">
        <v>226</v>
      </c>
      <c r="P21" t="s">
        <v>227</v>
      </c>
      <c r="Q21">
        <v>2</v>
      </c>
      <c r="R21">
        <v>0.2</v>
      </c>
      <c r="S21" s="16">
        <v>9.56</v>
      </c>
    </row>
    <row r="22" spans="1:19">
      <c r="A22" t="s">
        <v>228</v>
      </c>
      <c r="B22" s="1">
        <v>42440</v>
      </c>
      <c r="C22" s="1">
        <v>42442</v>
      </c>
      <c r="D22" t="s">
        <v>191</v>
      </c>
      <c r="E22" t="s">
        <v>229</v>
      </c>
      <c r="F22" t="s">
        <v>38</v>
      </c>
      <c r="G22" t="s">
        <v>23</v>
      </c>
      <c r="H22" t="s">
        <v>230</v>
      </c>
      <c r="I22" t="s">
        <v>231</v>
      </c>
      <c r="J22">
        <v>55122</v>
      </c>
      <c r="K22" t="s">
        <v>105</v>
      </c>
      <c r="L22" t="s">
        <v>232</v>
      </c>
      <c r="M22" t="s">
        <v>70</v>
      </c>
      <c r="N22" t="s">
        <v>162</v>
      </c>
      <c r="O22" t="s">
        <v>233</v>
      </c>
      <c r="P22" t="s">
        <v>234</v>
      </c>
      <c r="Q22">
        <v>2</v>
      </c>
      <c r="R22">
        <v>0</v>
      </c>
      <c r="S22" s="16">
        <v>19.77</v>
      </c>
    </row>
    <row r="23" spans="1:19">
      <c r="A23" t="s">
        <v>238</v>
      </c>
      <c r="B23" s="1">
        <v>41932</v>
      </c>
      <c r="C23" s="1">
        <v>41937</v>
      </c>
      <c r="D23" t="s">
        <v>20</v>
      </c>
      <c r="E23" t="s">
        <v>239</v>
      </c>
      <c r="F23" t="s">
        <v>22</v>
      </c>
      <c r="G23" t="s">
        <v>23</v>
      </c>
      <c r="H23" t="s">
        <v>240</v>
      </c>
      <c r="I23" t="s">
        <v>241</v>
      </c>
      <c r="J23">
        <v>48185</v>
      </c>
      <c r="K23" t="s">
        <v>105</v>
      </c>
      <c r="L23" t="s">
        <v>242</v>
      </c>
      <c r="M23" t="s">
        <v>43</v>
      </c>
      <c r="N23" t="s">
        <v>57</v>
      </c>
      <c r="O23" t="s">
        <v>243</v>
      </c>
      <c r="P23" t="s">
        <v>244</v>
      </c>
      <c r="Q23">
        <v>4</v>
      </c>
      <c r="R23">
        <v>0</v>
      </c>
      <c r="S23" s="16">
        <v>8.48</v>
      </c>
    </row>
    <row r="24" spans="1:19">
      <c r="A24" t="s">
        <v>245</v>
      </c>
      <c r="B24" s="1">
        <v>42541</v>
      </c>
      <c r="C24" s="1">
        <v>42546</v>
      </c>
      <c r="D24" t="s">
        <v>48</v>
      </c>
      <c r="E24" t="s">
        <v>246</v>
      </c>
      <c r="F24" t="s">
        <v>22</v>
      </c>
      <c r="G24" t="s">
        <v>23</v>
      </c>
      <c r="H24" t="s">
        <v>247</v>
      </c>
      <c r="I24" t="s">
        <v>248</v>
      </c>
      <c r="J24">
        <v>19901</v>
      </c>
      <c r="K24" t="s">
        <v>150</v>
      </c>
      <c r="L24" t="s">
        <v>249</v>
      </c>
      <c r="M24" t="s">
        <v>70</v>
      </c>
      <c r="N24" t="s">
        <v>162</v>
      </c>
      <c r="O24" t="s">
        <v>250</v>
      </c>
      <c r="P24" t="s">
        <v>251</v>
      </c>
      <c r="Q24">
        <v>3</v>
      </c>
      <c r="R24">
        <v>0</v>
      </c>
      <c r="S24" s="16">
        <v>4.95</v>
      </c>
    </row>
    <row r="25" spans="1:19">
      <c r="A25" t="s">
        <v>257</v>
      </c>
      <c r="B25" s="1">
        <v>42112</v>
      </c>
      <c r="C25" s="1">
        <v>42116</v>
      </c>
      <c r="D25" t="s">
        <v>48</v>
      </c>
      <c r="E25" t="s">
        <v>258</v>
      </c>
      <c r="F25" t="s">
        <v>22</v>
      </c>
      <c r="G25" t="s">
        <v>23</v>
      </c>
      <c r="H25" t="s">
        <v>259</v>
      </c>
      <c r="I25" t="s">
        <v>260</v>
      </c>
      <c r="J25">
        <v>47150</v>
      </c>
      <c r="K25" t="s">
        <v>105</v>
      </c>
      <c r="L25" t="s">
        <v>261</v>
      </c>
      <c r="M25" t="s">
        <v>43</v>
      </c>
      <c r="N25" t="s">
        <v>74</v>
      </c>
      <c r="O25" t="s">
        <v>262</v>
      </c>
      <c r="P25" t="s">
        <v>263</v>
      </c>
      <c r="Q25">
        <v>6</v>
      </c>
      <c r="R25">
        <v>0</v>
      </c>
      <c r="S25" s="16">
        <v>17.96</v>
      </c>
    </row>
    <row r="26" spans="1:19">
      <c r="A26" t="s">
        <v>272</v>
      </c>
      <c r="B26" s="1">
        <v>42715</v>
      </c>
      <c r="C26" s="1">
        <v>42721</v>
      </c>
      <c r="D26" t="s">
        <v>48</v>
      </c>
      <c r="E26" t="s">
        <v>273</v>
      </c>
      <c r="F26" t="s">
        <v>38</v>
      </c>
      <c r="G26" t="s">
        <v>23</v>
      </c>
      <c r="H26" t="s">
        <v>274</v>
      </c>
      <c r="I26" t="s">
        <v>275</v>
      </c>
      <c r="J26">
        <v>10024</v>
      </c>
      <c r="K26" t="s">
        <v>150</v>
      </c>
      <c r="L26" t="s">
        <v>276</v>
      </c>
      <c r="M26" t="s">
        <v>43</v>
      </c>
      <c r="N26" t="s">
        <v>277</v>
      </c>
      <c r="O26" t="s">
        <v>278</v>
      </c>
      <c r="P26" t="s">
        <v>279</v>
      </c>
      <c r="Q26">
        <v>7</v>
      </c>
      <c r="R26">
        <v>0</v>
      </c>
      <c r="S26" s="16">
        <v>6.26</v>
      </c>
    </row>
    <row r="27" spans="1:19">
      <c r="A27" t="s">
        <v>280</v>
      </c>
      <c r="B27" s="1">
        <v>42538</v>
      </c>
      <c r="C27" s="1">
        <v>42539</v>
      </c>
      <c r="D27" t="s">
        <v>191</v>
      </c>
      <c r="E27" t="s">
        <v>281</v>
      </c>
      <c r="F27" t="s">
        <v>22</v>
      </c>
      <c r="G27" t="s">
        <v>23</v>
      </c>
      <c r="H27" t="s">
        <v>282</v>
      </c>
      <c r="I27" t="s">
        <v>275</v>
      </c>
      <c r="J27">
        <v>12180</v>
      </c>
      <c r="K27" t="s">
        <v>150</v>
      </c>
      <c r="L27" t="s">
        <v>283</v>
      </c>
      <c r="M27" t="s">
        <v>43</v>
      </c>
      <c r="N27" t="s">
        <v>57</v>
      </c>
      <c r="O27" t="s">
        <v>284</v>
      </c>
      <c r="P27" t="s">
        <v>285</v>
      </c>
      <c r="Q27">
        <v>6</v>
      </c>
      <c r="R27">
        <v>0</v>
      </c>
      <c r="S27" s="16">
        <v>52.14</v>
      </c>
    </row>
    <row r="28" spans="1:19">
      <c r="A28" t="s">
        <v>297</v>
      </c>
      <c r="B28" s="1">
        <v>42332</v>
      </c>
      <c r="C28" s="1">
        <v>42338</v>
      </c>
      <c r="D28" t="s">
        <v>48</v>
      </c>
      <c r="E28" t="s">
        <v>298</v>
      </c>
      <c r="F28" t="s">
        <v>22</v>
      </c>
      <c r="G28" t="s">
        <v>23</v>
      </c>
      <c r="H28" t="s">
        <v>39</v>
      </c>
      <c r="I28" t="s">
        <v>40</v>
      </c>
      <c r="J28">
        <v>90004</v>
      </c>
      <c r="K28" t="s">
        <v>41</v>
      </c>
      <c r="L28" t="s">
        <v>299</v>
      </c>
      <c r="M28" t="s">
        <v>70</v>
      </c>
      <c r="N28" t="s">
        <v>162</v>
      </c>
      <c r="O28" t="s">
        <v>300</v>
      </c>
      <c r="P28" t="s">
        <v>301</v>
      </c>
      <c r="Q28">
        <v>2</v>
      </c>
      <c r="R28">
        <v>0</v>
      </c>
      <c r="S28" s="16">
        <v>6.15</v>
      </c>
    </row>
    <row r="29" spans="1:19">
      <c r="A29" t="s">
        <v>308</v>
      </c>
      <c r="B29" s="1">
        <v>42124</v>
      </c>
      <c r="C29" s="1">
        <v>42129</v>
      </c>
      <c r="D29" t="s">
        <v>48</v>
      </c>
      <c r="E29" t="s">
        <v>309</v>
      </c>
      <c r="F29" t="s">
        <v>102</v>
      </c>
      <c r="G29" t="s">
        <v>23</v>
      </c>
      <c r="H29" t="s">
        <v>310</v>
      </c>
      <c r="I29" t="s">
        <v>213</v>
      </c>
      <c r="J29">
        <v>60610</v>
      </c>
      <c r="K29" t="s">
        <v>105</v>
      </c>
      <c r="L29" t="s">
        <v>311</v>
      </c>
      <c r="M29" t="s">
        <v>28</v>
      </c>
      <c r="N29" t="s">
        <v>34</v>
      </c>
      <c r="O29" t="s">
        <v>312</v>
      </c>
      <c r="P29" t="s">
        <v>313</v>
      </c>
      <c r="Q29">
        <v>5</v>
      </c>
      <c r="R29">
        <v>0.3</v>
      </c>
      <c r="S29" s="16">
        <v>-15.22</v>
      </c>
    </row>
    <row r="30" spans="1:19">
      <c r="A30" t="s">
        <v>314</v>
      </c>
      <c r="B30" s="1">
        <v>41978</v>
      </c>
      <c r="C30" s="1">
        <v>41983</v>
      </c>
      <c r="D30" t="s">
        <v>48</v>
      </c>
      <c r="E30" t="s">
        <v>315</v>
      </c>
      <c r="F30" t="s">
        <v>38</v>
      </c>
      <c r="G30" t="s">
        <v>23</v>
      </c>
      <c r="H30" t="s">
        <v>316</v>
      </c>
      <c r="I30" t="s">
        <v>317</v>
      </c>
      <c r="J30">
        <v>85234</v>
      </c>
      <c r="K30" t="s">
        <v>41</v>
      </c>
      <c r="L30" t="s">
        <v>318</v>
      </c>
      <c r="M30" t="s">
        <v>43</v>
      </c>
      <c r="N30" t="s">
        <v>67</v>
      </c>
      <c r="O30" t="s">
        <v>319</v>
      </c>
      <c r="P30" t="s">
        <v>320</v>
      </c>
      <c r="Q30">
        <v>8</v>
      </c>
      <c r="R30">
        <v>0.2</v>
      </c>
      <c r="S30" s="16">
        <v>111.3</v>
      </c>
    </row>
    <row r="31" spans="1:19">
      <c r="A31" t="s">
        <v>324</v>
      </c>
      <c r="B31" s="1">
        <v>42525</v>
      </c>
      <c r="C31" s="1">
        <v>42527</v>
      </c>
      <c r="D31" t="s">
        <v>191</v>
      </c>
      <c r="E31" t="s">
        <v>325</v>
      </c>
      <c r="F31" t="s">
        <v>22</v>
      </c>
      <c r="G31" t="s">
        <v>23</v>
      </c>
      <c r="H31" t="s">
        <v>326</v>
      </c>
      <c r="I31" t="s">
        <v>327</v>
      </c>
      <c r="J31">
        <v>22153</v>
      </c>
      <c r="K31" t="s">
        <v>26</v>
      </c>
      <c r="L31" t="s">
        <v>328</v>
      </c>
      <c r="M31" t="s">
        <v>43</v>
      </c>
      <c r="N31" t="s">
        <v>90</v>
      </c>
      <c r="O31" t="s">
        <v>329</v>
      </c>
      <c r="P31" t="s">
        <v>330</v>
      </c>
      <c r="Q31">
        <v>2</v>
      </c>
      <c r="R31">
        <v>0</v>
      </c>
      <c r="S31" s="16">
        <v>35.659999999999997</v>
      </c>
    </row>
    <row r="32" spans="1:19">
      <c r="A32" t="s">
        <v>331</v>
      </c>
      <c r="B32" s="1">
        <v>42631</v>
      </c>
      <c r="C32" s="1">
        <v>42636</v>
      </c>
      <c r="D32" t="s">
        <v>48</v>
      </c>
      <c r="E32" t="s">
        <v>332</v>
      </c>
      <c r="F32" t="s">
        <v>22</v>
      </c>
      <c r="G32" t="s">
        <v>23</v>
      </c>
      <c r="H32" t="s">
        <v>274</v>
      </c>
      <c r="I32" t="s">
        <v>275</v>
      </c>
      <c r="J32">
        <v>10009</v>
      </c>
      <c r="K32" t="s">
        <v>150</v>
      </c>
      <c r="L32" t="s">
        <v>333</v>
      </c>
      <c r="M32" t="s">
        <v>43</v>
      </c>
      <c r="N32" t="s">
        <v>74</v>
      </c>
      <c r="O32" t="s">
        <v>334</v>
      </c>
      <c r="P32" t="s">
        <v>335</v>
      </c>
      <c r="Q32">
        <v>1</v>
      </c>
      <c r="R32">
        <v>0.2</v>
      </c>
      <c r="S32" s="16">
        <v>1.73</v>
      </c>
    </row>
    <row r="33" spans="1:19">
      <c r="A33" t="s">
        <v>336</v>
      </c>
      <c r="B33" s="1">
        <v>42992</v>
      </c>
      <c r="C33" s="1">
        <v>42995</v>
      </c>
      <c r="D33" t="s">
        <v>20</v>
      </c>
      <c r="E33" t="s">
        <v>166</v>
      </c>
      <c r="F33" t="s">
        <v>22</v>
      </c>
      <c r="G33" t="s">
        <v>23</v>
      </c>
      <c r="H33" t="s">
        <v>337</v>
      </c>
      <c r="I33" t="s">
        <v>241</v>
      </c>
      <c r="J33">
        <v>49201</v>
      </c>
      <c r="K33" t="s">
        <v>105</v>
      </c>
      <c r="L33" t="s">
        <v>338</v>
      </c>
      <c r="M33" t="s">
        <v>43</v>
      </c>
      <c r="N33" t="s">
        <v>90</v>
      </c>
      <c r="O33" t="s">
        <v>339</v>
      </c>
      <c r="P33" t="s">
        <v>340</v>
      </c>
      <c r="Q33">
        <v>3</v>
      </c>
      <c r="R33">
        <v>0</v>
      </c>
      <c r="S33" s="16">
        <v>8.76</v>
      </c>
    </row>
    <row r="34" spans="1:19">
      <c r="A34" t="s">
        <v>341</v>
      </c>
      <c r="B34" s="1">
        <v>42120</v>
      </c>
      <c r="C34" s="1">
        <v>42126</v>
      </c>
      <c r="D34" t="s">
        <v>48</v>
      </c>
      <c r="E34" t="s">
        <v>342</v>
      </c>
      <c r="F34" t="s">
        <v>22</v>
      </c>
      <c r="G34" t="s">
        <v>23</v>
      </c>
      <c r="H34" t="s">
        <v>343</v>
      </c>
      <c r="I34" t="s">
        <v>344</v>
      </c>
      <c r="J34">
        <v>38109</v>
      </c>
      <c r="K34" t="s">
        <v>26</v>
      </c>
      <c r="L34" t="s">
        <v>345</v>
      </c>
      <c r="M34" t="s">
        <v>28</v>
      </c>
      <c r="N34" t="s">
        <v>34</v>
      </c>
      <c r="O34" t="s">
        <v>346</v>
      </c>
      <c r="P34" t="s">
        <v>347</v>
      </c>
      <c r="Q34">
        <v>8</v>
      </c>
      <c r="R34">
        <v>0.2</v>
      </c>
      <c r="S34" s="16">
        <v>-114.39</v>
      </c>
    </row>
    <row r="35" spans="1:19">
      <c r="A35" t="s">
        <v>352</v>
      </c>
      <c r="B35" s="1">
        <v>43078</v>
      </c>
      <c r="C35" s="1">
        <v>43080</v>
      </c>
      <c r="D35" t="s">
        <v>191</v>
      </c>
      <c r="E35" t="s">
        <v>353</v>
      </c>
      <c r="F35" t="s">
        <v>38</v>
      </c>
      <c r="G35" t="s">
        <v>23</v>
      </c>
      <c r="H35" t="s">
        <v>186</v>
      </c>
      <c r="I35" t="s">
        <v>104</v>
      </c>
      <c r="J35">
        <v>77041</v>
      </c>
      <c r="K35" t="s">
        <v>105</v>
      </c>
      <c r="L35" t="s">
        <v>354</v>
      </c>
      <c r="M35" t="s">
        <v>43</v>
      </c>
      <c r="N35" t="s">
        <v>74</v>
      </c>
      <c r="O35" t="s">
        <v>355</v>
      </c>
      <c r="P35" t="s">
        <v>356</v>
      </c>
      <c r="Q35">
        <v>3</v>
      </c>
      <c r="R35">
        <v>0.8</v>
      </c>
      <c r="S35" s="16">
        <v>-1.93</v>
      </c>
    </row>
    <row r="36" spans="1:19">
      <c r="A36" t="s">
        <v>361</v>
      </c>
      <c r="B36" s="1">
        <v>41969</v>
      </c>
      <c r="C36" s="1">
        <v>41974</v>
      </c>
      <c r="D36" t="s">
        <v>20</v>
      </c>
      <c r="E36" t="s">
        <v>342</v>
      </c>
      <c r="F36" t="s">
        <v>22</v>
      </c>
      <c r="G36" t="s">
        <v>23</v>
      </c>
      <c r="H36" t="s">
        <v>186</v>
      </c>
      <c r="I36" t="s">
        <v>104</v>
      </c>
      <c r="J36">
        <v>77070</v>
      </c>
      <c r="K36" t="s">
        <v>105</v>
      </c>
      <c r="L36" t="s">
        <v>362</v>
      </c>
      <c r="M36" t="s">
        <v>28</v>
      </c>
      <c r="N36" t="s">
        <v>63</v>
      </c>
      <c r="O36" t="s">
        <v>363</v>
      </c>
      <c r="P36" t="s">
        <v>364</v>
      </c>
      <c r="Q36">
        <v>5</v>
      </c>
      <c r="R36">
        <v>0.6</v>
      </c>
      <c r="S36" s="16">
        <v>-14.48</v>
      </c>
    </row>
    <row r="37" spans="1:19">
      <c r="A37" t="s">
        <v>365</v>
      </c>
      <c r="B37" s="1">
        <v>42533</v>
      </c>
      <c r="C37" s="1">
        <v>42536</v>
      </c>
      <c r="D37" t="s">
        <v>191</v>
      </c>
      <c r="E37" t="s">
        <v>366</v>
      </c>
      <c r="F37" t="s">
        <v>38</v>
      </c>
      <c r="G37" t="s">
        <v>23</v>
      </c>
      <c r="H37" t="s">
        <v>367</v>
      </c>
      <c r="I37" t="s">
        <v>368</v>
      </c>
      <c r="J37">
        <v>35601</v>
      </c>
      <c r="K37" t="s">
        <v>26</v>
      </c>
      <c r="L37" t="s">
        <v>369</v>
      </c>
      <c r="M37" t="s">
        <v>43</v>
      </c>
      <c r="N37" t="s">
        <v>78</v>
      </c>
      <c r="O37" t="s">
        <v>370</v>
      </c>
      <c r="P37" t="s">
        <v>371</v>
      </c>
      <c r="Q37">
        <v>1</v>
      </c>
      <c r="R37">
        <v>0</v>
      </c>
      <c r="S37" s="16">
        <v>56.2</v>
      </c>
    </row>
    <row r="38" spans="1:19">
      <c r="A38" t="s">
        <v>374</v>
      </c>
      <c r="B38" s="1">
        <v>41924</v>
      </c>
      <c r="C38" s="1">
        <v>41928</v>
      </c>
      <c r="D38" t="s">
        <v>48</v>
      </c>
      <c r="E38" t="s">
        <v>375</v>
      </c>
      <c r="F38" t="s">
        <v>22</v>
      </c>
      <c r="G38" t="s">
        <v>23</v>
      </c>
      <c r="H38" t="s">
        <v>128</v>
      </c>
      <c r="I38" t="s">
        <v>40</v>
      </c>
      <c r="J38">
        <v>94122</v>
      </c>
      <c r="K38" t="s">
        <v>41</v>
      </c>
      <c r="L38" t="s">
        <v>376</v>
      </c>
      <c r="M38" t="s">
        <v>43</v>
      </c>
      <c r="N38" t="s">
        <v>67</v>
      </c>
      <c r="O38" t="s">
        <v>377</v>
      </c>
      <c r="P38" t="s">
        <v>378</v>
      </c>
      <c r="Q38">
        <v>5</v>
      </c>
      <c r="R38">
        <v>0</v>
      </c>
      <c r="S38" s="16">
        <v>4.17</v>
      </c>
    </row>
    <row r="39" spans="1:19">
      <c r="A39" t="s">
        <v>381</v>
      </c>
      <c r="B39" s="1">
        <v>42250</v>
      </c>
      <c r="C39" s="1">
        <v>42255</v>
      </c>
      <c r="D39" t="s">
        <v>48</v>
      </c>
      <c r="E39" t="s">
        <v>382</v>
      </c>
      <c r="F39" t="s">
        <v>38</v>
      </c>
      <c r="G39" t="s">
        <v>23</v>
      </c>
      <c r="H39" t="s">
        <v>383</v>
      </c>
      <c r="I39" t="s">
        <v>88</v>
      </c>
      <c r="J39">
        <v>27707</v>
      </c>
      <c r="K39" t="s">
        <v>26</v>
      </c>
      <c r="L39" t="s">
        <v>384</v>
      </c>
      <c r="M39" t="s">
        <v>43</v>
      </c>
      <c r="N39" t="s">
        <v>175</v>
      </c>
      <c r="O39" t="s">
        <v>385</v>
      </c>
      <c r="P39" t="s">
        <v>386</v>
      </c>
      <c r="Q39">
        <v>7</v>
      </c>
      <c r="R39">
        <v>0.2</v>
      </c>
      <c r="S39" s="16">
        <v>62.81</v>
      </c>
    </row>
    <row r="40" spans="1:19">
      <c r="A40" t="s">
        <v>387</v>
      </c>
      <c r="B40" s="1">
        <v>43052</v>
      </c>
      <c r="C40" s="1">
        <v>43055</v>
      </c>
      <c r="D40" t="s">
        <v>191</v>
      </c>
      <c r="E40" t="s">
        <v>388</v>
      </c>
      <c r="F40" t="s">
        <v>102</v>
      </c>
      <c r="G40" t="s">
        <v>23</v>
      </c>
      <c r="H40" t="s">
        <v>310</v>
      </c>
      <c r="I40" t="s">
        <v>213</v>
      </c>
      <c r="J40">
        <v>60623</v>
      </c>
      <c r="K40" t="s">
        <v>105</v>
      </c>
      <c r="L40" t="s">
        <v>389</v>
      </c>
      <c r="M40" t="s">
        <v>43</v>
      </c>
      <c r="N40" t="s">
        <v>57</v>
      </c>
      <c r="O40" t="s">
        <v>390</v>
      </c>
      <c r="P40" t="s">
        <v>391</v>
      </c>
      <c r="Q40">
        <v>3</v>
      </c>
      <c r="R40">
        <v>0.2</v>
      </c>
      <c r="S40" s="16">
        <v>-48.95</v>
      </c>
    </row>
    <row r="41" spans="1:19">
      <c r="A41" t="s">
        <v>392</v>
      </c>
      <c r="B41" s="1">
        <v>42883</v>
      </c>
      <c r="C41" s="1">
        <v>42885</v>
      </c>
      <c r="D41" t="s">
        <v>20</v>
      </c>
      <c r="E41" t="s">
        <v>239</v>
      </c>
      <c r="F41" t="s">
        <v>22</v>
      </c>
      <c r="G41" t="s">
        <v>23</v>
      </c>
      <c r="H41" t="s">
        <v>393</v>
      </c>
      <c r="I41" t="s">
        <v>394</v>
      </c>
      <c r="J41">
        <v>29203</v>
      </c>
      <c r="K41" t="s">
        <v>26</v>
      </c>
      <c r="L41" t="s">
        <v>395</v>
      </c>
      <c r="M41" t="s">
        <v>28</v>
      </c>
      <c r="N41" t="s">
        <v>34</v>
      </c>
      <c r="O41" t="s">
        <v>396</v>
      </c>
      <c r="P41" t="s">
        <v>397</v>
      </c>
      <c r="Q41">
        <v>2</v>
      </c>
      <c r="R41">
        <v>0</v>
      </c>
      <c r="S41" s="16">
        <v>33.22</v>
      </c>
    </row>
    <row r="42" spans="1:19">
      <c r="A42" t="s">
        <v>398</v>
      </c>
      <c r="B42" s="1">
        <v>43034</v>
      </c>
      <c r="C42" s="1">
        <v>43041</v>
      </c>
      <c r="D42" t="s">
        <v>48</v>
      </c>
      <c r="E42" t="s">
        <v>399</v>
      </c>
      <c r="F42" t="s">
        <v>22</v>
      </c>
      <c r="G42" t="s">
        <v>23</v>
      </c>
      <c r="H42" t="s">
        <v>400</v>
      </c>
      <c r="I42" t="s">
        <v>231</v>
      </c>
      <c r="J42">
        <v>55901</v>
      </c>
      <c r="K42" t="s">
        <v>105</v>
      </c>
      <c r="L42" t="s">
        <v>401</v>
      </c>
      <c r="M42" t="s">
        <v>70</v>
      </c>
      <c r="N42" t="s">
        <v>162</v>
      </c>
      <c r="O42" t="s">
        <v>402</v>
      </c>
      <c r="P42" t="s">
        <v>403</v>
      </c>
      <c r="Q42">
        <v>1</v>
      </c>
      <c r="R42">
        <v>0</v>
      </c>
      <c r="S42" s="16">
        <v>6.8</v>
      </c>
    </row>
    <row r="43" spans="1:19">
      <c r="A43" t="s">
        <v>406</v>
      </c>
      <c r="B43" s="1">
        <v>42465</v>
      </c>
      <c r="C43" s="1">
        <v>42470</v>
      </c>
      <c r="D43" t="s">
        <v>20</v>
      </c>
      <c r="E43" t="s">
        <v>407</v>
      </c>
      <c r="F43" t="s">
        <v>102</v>
      </c>
      <c r="G43" t="s">
        <v>23</v>
      </c>
      <c r="H43" t="s">
        <v>186</v>
      </c>
      <c r="I43" t="s">
        <v>104</v>
      </c>
      <c r="J43">
        <v>77095</v>
      </c>
      <c r="K43" t="s">
        <v>105</v>
      </c>
      <c r="L43" t="s">
        <v>408</v>
      </c>
      <c r="M43" t="s">
        <v>43</v>
      </c>
      <c r="N43" t="s">
        <v>57</v>
      </c>
      <c r="O43" t="s">
        <v>409</v>
      </c>
      <c r="P43" t="s">
        <v>410</v>
      </c>
      <c r="Q43">
        <v>7</v>
      </c>
      <c r="R43">
        <v>0.2</v>
      </c>
      <c r="S43" s="16">
        <v>13.86</v>
      </c>
    </row>
    <row r="44" spans="1:19">
      <c r="A44" t="s">
        <v>411</v>
      </c>
      <c r="B44" s="1">
        <v>42630</v>
      </c>
      <c r="C44" s="1">
        <v>42635</v>
      </c>
      <c r="D44" t="s">
        <v>48</v>
      </c>
      <c r="E44" t="s">
        <v>412</v>
      </c>
      <c r="F44" t="s">
        <v>38</v>
      </c>
      <c r="G44" t="s">
        <v>23</v>
      </c>
      <c r="H44" t="s">
        <v>39</v>
      </c>
      <c r="I44" t="s">
        <v>40</v>
      </c>
      <c r="J44">
        <v>90036</v>
      </c>
      <c r="K44" t="s">
        <v>41</v>
      </c>
      <c r="L44" t="s">
        <v>413</v>
      </c>
      <c r="M44" t="s">
        <v>43</v>
      </c>
      <c r="N44" t="s">
        <v>67</v>
      </c>
      <c r="O44" t="s">
        <v>414</v>
      </c>
      <c r="P44" t="s">
        <v>415</v>
      </c>
      <c r="Q44">
        <v>3</v>
      </c>
      <c r="R44">
        <v>0</v>
      </c>
      <c r="S44" s="16">
        <v>6.63</v>
      </c>
    </row>
    <row r="45" spans="1:19">
      <c r="A45" t="s">
        <v>420</v>
      </c>
      <c r="B45" s="1">
        <v>42035</v>
      </c>
      <c r="C45" s="1">
        <v>42040</v>
      </c>
      <c r="D45" t="s">
        <v>20</v>
      </c>
      <c r="E45" t="s">
        <v>421</v>
      </c>
      <c r="F45" t="s">
        <v>22</v>
      </c>
      <c r="G45" t="s">
        <v>23</v>
      </c>
      <c r="H45" t="s">
        <v>422</v>
      </c>
      <c r="I45" t="s">
        <v>231</v>
      </c>
      <c r="J45">
        <v>55407</v>
      </c>
      <c r="K45" t="s">
        <v>105</v>
      </c>
      <c r="L45" t="s">
        <v>423</v>
      </c>
      <c r="M45" t="s">
        <v>43</v>
      </c>
      <c r="N45" t="s">
        <v>90</v>
      </c>
      <c r="O45" t="s">
        <v>424</v>
      </c>
      <c r="P45" t="s">
        <v>425</v>
      </c>
      <c r="Q45">
        <v>2</v>
      </c>
      <c r="R45">
        <v>0</v>
      </c>
      <c r="S45" s="16">
        <v>6.22</v>
      </c>
    </row>
    <row r="46" spans="1:19">
      <c r="A46" t="s">
        <v>430</v>
      </c>
      <c r="B46" s="1">
        <v>43045</v>
      </c>
      <c r="C46" s="1">
        <v>43051</v>
      </c>
      <c r="D46" t="s">
        <v>48</v>
      </c>
      <c r="E46" t="s">
        <v>431</v>
      </c>
      <c r="F46" t="s">
        <v>102</v>
      </c>
      <c r="G46" t="s">
        <v>23</v>
      </c>
      <c r="H46" t="s">
        <v>432</v>
      </c>
      <c r="I46" t="s">
        <v>433</v>
      </c>
      <c r="J46">
        <v>97206</v>
      </c>
      <c r="K46" t="s">
        <v>41</v>
      </c>
      <c r="L46" t="s">
        <v>434</v>
      </c>
      <c r="M46" t="s">
        <v>43</v>
      </c>
      <c r="N46" t="s">
        <v>74</v>
      </c>
      <c r="O46" t="s">
        <v>435</v>
      </c>
      <c r="P46" t="s">
        <v>436</v>
      </c>
      <c r="Q46">
        <v>1</v>
      </c>
      <c r="R46">
        <v>0.7</v>
      </c>
      <c r="S46" s="16">
        <v>-3.79</v>
      </c>
    </row>
    <row r="47" spans="1:19">
      <c r="A47" t="s">
        <v>437</v>
      </c>
      <c r="B47" s="1">
        <v>43048</v>
      </c>
      <c r="C47" s="1">
        <v>43050</v>
      </c>
      <c r="D47" t="s">
        <v>20</v>
      </c>
      <c r="E47" t="s">
        <v>438</v>
      </c>
      <c r="F47" t="s">
        <v>102</v>
      </c>
      <c r="G47" t="s">
        <v>23</v>
      </c>
      <c r="H47" t="s">
        <v>274</v>
      </c>
      <c r="I47" t="s">
        <v>275</v>
      </c>
      <c r="J47">
        <v>10009</v>
      </c>
      <c r="K47" t="s">
        <v>150</v>
      </c>
      <c r="L47" t="s">
        <v>439</v>
      </c>
      <c r="M47" t="s">
        <v>28</v>
      </c>
      <c r="N47" t="s">
        <v>63</v>
      </c>
      <c r="O47" t="s">
        <v>440</v>
      </c>
      <c r="P47" t="s">
        <v>441</v>
      </c>
      <c r="Q47">
        <v>7</v>
      </c>
      <c r="R47">
        <v>0</v>
      </c>
      <c r="S47" s="16">
        <v>40.54</v>
      </c>
    </row>
    <row r="48" spans="1:19">
      <c r="A48" t="s">
        <v>442</v>
      </c>
      <c r="B48" s="1">
        <v>42903</v>
      </c>
      <c r="C48" s="1">
        <v>42906</v>
      </c>
      <c r="D48" t="s">
        <v>191</v>
      </c>
      <c r="E48" t="s">
        <v>443</v>
      </c>
      <c r="F48" t="s">
        <v>22</v>
      </c>
      <c r="G48" t="s">
        <v>23</v>
      </c>
      <c r="H48" t="s">
        <v>128</v>
      </c>
      <c r="I48" t="s">
        <v>40</v>
      </c>
      <c r="J48">
        <v>94122</v>
      </c>
      <c r="K48" t="s">
        <v>41</v>
      </c>
      <c r="L48" t="s">
        <v>444</v>
      </c>
      <c r="M48" t="s">
        <v>43</v>
      </c>
      <c r="N48" t="s">
        <v>74</v>
      </c>
      <c r="O48" t="s">
        <v>445</v>
      </c>
      <c r="P48" t="s">
        <v>446</v>
      </c>
      <c r="Q48">
        <v>3</v>
      </c>
      <c r="R48">
        <v>0.2</v>
      </c>
      <c r="S48" s="16">
        <v>17.96</v>
      </c>
    </row>
    <row r="49" spans="1:19">
      <c r="A49" t="s">
        <v>447</v>
      </c>
      <c r="B49" s="1">
        <v>42619</v>
      </c>
      <c r="C49" s="1">
        <v>42624</v>
      </c>
      <c r="D49" t="s">
        <v>48</v>
      </c>
      <c r="E49" t="s">
        <v>448</v>
      </c>
      <c r="F49" t="s">
        <v>38</v>
      </c>
      <c r="G49" t="s">
        <v>23</v>
      </c>
      <c r="H49" t="s">
        <v>449</v>
      </c>
      <c r="I49" t="s">
        <v>231</v>
      </c>
      <c r="J49">
        <v>55106</v>
      </c>
      <c r="K49" t="s">
        <v>105</v>
      </c>
      <c r="L49" t="s">
        <v>450</v>
      </c>
      <c r="M49" t="s">
        <v>43</v>
      </c>
      <c r="N49" t="s">
        <v>78</v>
      </c>
      <c r="O49" t="s">
        <v>451</v>
      </c>
      <c r="P49" t="s">
        <v>221</v>
      </c>
      <c r="Q49">
        <v>6</v>
      </c>
      <c r="R49">
        <v>0</v>
      </c>
      <c r="S49" s="16">
        <v>22.59</v>
      </c>
    </row>
    <row r="50" spans="1:19">
      <c r="A50" t="s">
        <v>452</v>
      </c>
      <c r="B50" s="1">
        <v>42611</v>
      </c>
      <c r="C50" s="1">
        <v>42615</v>
      </c>
      <c r="D50" t="s">
        <v>48</v>
      </c>
      <c r="E50" t="s">
        <v>453</v>
      </c>
      <c r="F50" t="s">
        <v>102</v>
      </c>
      <c r="G50" t="s">
        <v>23</v>
      </c>
      <c r="H50" t="s">
        <v>310</v>
      </c>
      <c r="I50" t="s">
        <v>213</v>
      </c>
      <c r="J50">
        <v>60610</v>
      </c>
      <c r="K50" t="s">
        <v>105</v>
      </c>
      <c r="L50" t="s">
        <v>454</v>
      </c>
      <c r="M50" t="s">
        <v>43</v>
      </c>
      <c r="N50" t="s">
        <v>90</v>
      </c>
      <c r="O50" t="s">
        <v>455</v>
      </c>
      <c r="P50" t="s">
        <v>456</v>
      </c>
      <c r="Q50">
        <v>7</v>
      </c>
      <c r="R50">
        <v>0.2</v>
      </c>
      <c r="S50" s="16">
        <v>22.62</v>
      </c>
    </row>
    <row r="51" spans="1:19">
      <c r="A51" t="s">
        <v>464</v>
      </c>
      <c r="B51" s="1">
        <v>42705</v>
      </c>
      <c r="C51" s="1">
        <v>42708</v>
      </c>
      <c r="D51" t="s">
        <v>20</v>
      </c>
      <c r="E51" t="s">
        <v>465</v>
      </c>
      <c r="F51" t="s">
        <v>22</v>
      </c>
      <c r="G51" t="s">
        <v>23</v>
      </c>
      <c r="H51" t="s">
        <v>400</v>
      </c>
      <c r="I51" t="s">
        <v>231</v>
      </c>
      <c r="J51">
        <v>55901</v>
      </c>
      <c r="K51" t="s">
        <v>105</v>
      </c>
      <c r="L51" t="s">
        <v>466</v>
      </c>
      <c r="M51" t="s">
        <v>43</v>
      </c>
      <c r="N51" t="s">
        <v>90</v>
      </c>
      <c r="O51" t="s">
        <v>467</v>
      </c>
      <c r="P51" t="s">
        <v>468</v>
      </c>
      <c r="Q51">
        <v>4</v>
      </c>
      <c r="R51">
        <v>0</v>
      </c>
      <c r="S51" s="16">
        <v>11.72</v>
      </c>
    </row>
    <row r="52" spans="1:19">
      <c r="A52" t="s">
        <v>469</v>
      </c>
      <c r="B52" s="1">
        <v>42321</v>
      </c>
      <c r="C52" s="1">
        <v>42325</v>
      </c>
      <c r="D52" t="s">
        <v>48</v>
      </c>
      <c r="E52" t="s">
        <v>470</v>
      </c>
      <c r="F52" t="s">
        <v>22</v>
      </c>
      <c r="G52" t="s">
        <v>23</v>
      </c>
      <c r="H52" t="s">
        <v>471</v>
      </c>
      <c r="I52" t="s">
        <v>472</v>
      </c>
      <c r="J52">
        <v>80013</v>
      </c>
      <c r="K52" t="s">
        <v>41</v>
      </c>
      <c r="L52" t="s">
        <v>473</v>
      </c>
      <c r="M52" t="s">
        <v>70</v>
      </c>
      <c r="N52" t="s">
        <v>162</v>
      </c>
      <c r="O52" t="s">
        <v>474</v>
      </c>
      <c r="P52" t="s">
        <v>475</v>
      </c>
      <c r="Q52">
        <v>6</v>
      </c>
      <c r="R52">
        <v>0.2</v>
      </c>
      <c r="S52" s="16">
        <v>-26.88</v>
      </c>
    </row>
    <row r="53" spans="1:19">
      <c r="A53" t="s">
        <v>480</v>
      </c>
      <c r="B53" s="1">
        <v>43062</v>
      </c>
      <c r="C53" s="1">
        <v>43067</v>
      </c>
      <c r="D53" t="s">
        <v>48</v>
      </c>
      <c r="E53" t="s">
        <v>481</v>
      </c>
      <c r="F53" t="s">
        <v>22</v>
      </c>
      <c r="G53" t="s">
        <v>23</v>
      </c>
      <c r="H53" t="s">
        <v>482</v>
      </c>
      <c r="I53" t="s">
        <v>88</v>
      </c>
      <c r="J53">
        <v>28205</v>
      </c>
      <c r="K53" t="s">
        <v>26</v>
      </c>
      <c r="L53" t="s">
        <v>483</v>
      </c>
      <c r="M53" t="s">
        <v>70</v>
      </c>
      <c r="N53" t="s">
        <v>162</v>
      </c>
      <c r="O53" t="s">
        <v>484</v>
      </c>
      <c r="P53" t="s">
        <v>485</v>
      </c>
      <c r="Q53">
        <v>8</v>
      </c>
      <c r="R53">
        <v>0.2</v>
      </c>
      <c r="S53" s="16">
        <v>17.600000000000001</v>
      </c>
    </row>
    <row r="54" spans="1:19">
      <c r="A54" t="s">
        <v>490</v>
      </c>
      <c r="B54" s="1">
        <v>42292</v>
      </c>
      <c r="C54" s="1">
        <v>42297</v>
      </c>
      <c r="D54" t="s">
        <v>48</v>
      </c>
      <c r="E54" t="s">
        <v>491</v>
      </c>
      <c r="F54" t="s">
        <v>102</v>
      </c>
      <c r="G54" t="s">
        <v>23</v>
      </c>
      <c r="H54" t="s">
        <v>492</v>
      </c>
      <c r="I54" t="s">
        <v>213</v>
      </c>
      <c r="J54">
        <v>60462</v>
      </c>
      <c r="K54" t="s">
        <v>105</v>
      </c>
      <c r="L54" t="s">
        <v>493</v>
      </c>
      <c r="M54" t="s">
        <v>70</v>
      </c>
      <c r="N54" t="s">
        <v>162</v>
      </c>
      <c r="O54" t="s">
        <v>494</v>
      </c>
      <c r="P54" t="s">
        <v>495</v>
      </c>
      <c r="Q54">
        <v>5</v>
      </c>
      <c r="R54">
        <v>0.2</v>
      </c>
      <c r="S54" s="16">
        <v>67.989999999999995</v>
      </c>
    </row>
    <row r="55" spans="1:19">
      <c r="A55" t="s">
        <v>496</v>
      </c>
      <c r="B55" s="1">
        <v>43094</v>
      </c>
      <c r="C55" s="1">
        <v>43099</v>
      </c>
      <c r="D55" t="s">
        <v>48</v>
      </c>
      <c r="E55" t="s">
        <v>497</v>
      </c>
      <c r="F55" t="s">
        <v>38</v>
      </c>
      <c r="G55" t="s">
        <v>23</v>
      </c>
      <c r="H55" t="s">
        <v>274</v>
      </c>
      <c r="I55" t="s">
        <v>275</v>
      </c>
      <c r="J55">
        <v>10035</v>
      </c>
      <c r="K55" t="s">
        <v>150</v>
      </c>
      <c r="L55" t="s">
        <v>498</v>
      </c>
      <c r="M55" t="s">
        <v>28</v>
      </c>
      <c r="N55" t="s">
        <v>63</v>
      </c>
      <c r="O55" t="s">
        <v>499</v>
      </c>
      <c r="P55" t="s">
        <v>500</v>
      </c>
      <c r="Q55">
        <v>2</v>
      </c>
      <c r="R55">
        <v>0</v>
      </c>
      <c r="S55" s="16">
        <v>10.91</v>
      </c>
    </row>
    <row r="56" spans="1:19">
      <c r="A56" t="s">
        <v>501</v>
      </c>
      <c r="B56" s="1">
        <v>42677</v>
      </c>
      <c r="C56" s="1">
        <v>42684</v>
      </c>
      <c r="D56" t="s">
        <v>48</v>
      </c>
      <c r="E56" t="s">
        <v>502</v>
      </c>
      <c r="F56" t="s">
        <v>22</v>
      </c>
      <c r="G56" t="s">
        <v>23</v>
      </c>
      <c r="H56" t="s">
        <v>503</v>
      </c>
      <c r="I56" t="s">
        <v>504</v>
      </c>
      <c r="J56">
        <v>50322</v>
      </c>
      <c r="K56" t="s">
        <v>105</v>
      </c>
      <c r="L56" t="s">
        <v>505</v>
      </c>
      <c r="M56" t="s">
        <v>43</v>
      </c>
      <c r="N56" t="s">
        <v>67</v>
      </c>
      <c r="O56" t="s">
        <v>506</v>
      </c>
      <c r="P56" t="s">
        <v>507</v>
      </c>
      <c r="Q56">
        <v>2</v>
      </c>
      <c r="R56">
        <v>0</v>
      </c>
      <c r="S56" s="16">
        <v>22.79</v>
      </c>
    </row>
    <row r="57" spans="1:19">
      <c r="A57" t="s">
        <v>510</v>
      </c>
      <c r="B57" s="1">
        <v>41876</v>
      </c>
      <c r="C57" s="1">
        <v>41878</v>
      </c>
      <c r="D57" t="s">
        <v>20</v>
      </c>
      <c r="E57" t="s">
        <v>511</v>
      </c>
      <c r="F57" t="s">
        <v>22</v>
      </c>
      <c r="G57" t="s">
        <v>23</v>
      </c>
      <c r="H57" t="s">
        <v>512</v>
      </c>
      <c r="I57" t="s">
        <v>513</v>
      </c>
      <c r="J57">
        <v>43229</v>
      </c>
      <c r="K57" t="s">
        <v>150</v>
      </c>
      <c r="L57" t="s">
        <v>514</v>
      </c>
      <c r="M57" t="s">
        <v>43</v>
      </c>
      <c r="N57" t="s">
        <v>277</v>
      </c>
      <c r="O57" t="s">
        <v>515</v>
      </c>
      <c r="P57" t="s">
        <v>516</v>
      </c>
      <c r="Q57">
        <v>14</v>
      </c>
      <c r="R57">
        <v>0.2</v>
      </c>
      <c r="S57" s="16">
        <v>14.53</v>
      </c>
    </row>
    <row r="58" spans="1:19">
      <c r="A58" t="s">
        <v>524</v>
      </c>
      <c r="B58" s="1">
        <v>42065</v>
      </c>
      <c r="C58" s="1">
        <v>42069</v>
      </c>
      <c r="D58" t="s">
        <v>48</v>
      </c>
      <c r="E58" t="s">
        <v>525</v>
      </c>
      <c r="F58" t="s">
        <v>22</v>
      </c>
      <c r="G58" t="s">
        <v>23</v>
      </c>
      <c r="H58" t="s">
        <v>95</v>
      </c>
      <c r="I58" t="s">
        <v>96</v>
      </c>
      <c r="J58">
        <v>98103</v>
      </c>
      <c r="K58" t="s">
        <v>41</v>
      </c>
      <c r="L58" t="s">
        <v>526</v>
      </c>
      <c r="M58" t="s">
        <v>28</v>
      </c>
      <c r="N58" t="s">
        <v>53</v>
      </c>
      <c r="O58" t="s">
        <v>527</v>
      </c>
      <c r="P58" t="s">
        <v>528</v>
      </c>
      <c r="Q58">
        <v>3</v>
      </c>
      <c r="R58">
        <v>0</v>
      </c>
      <c r="S58" s="16">
        <v>165.38</v>
      </c>
    </row>
    <row r="59" spans="1:19">
      <c r="A59" t="s">
        <v>529</v>
      </c>
      <c r="B59" s="1">
        <v>42099</v>
      </c>
      <c r="C59" s="1">
        <v>42104</v>
      </c>
      <c r="D59" t="s">
        <v>48</v>
      </c>
      <c r="E59" t="s">
        <v>530</v>
      </c>
      <c r="F59" t="s">
        <v>38</v>
      </c>
      <c r="G59" t="s">
        <v>23</v>
      </c>
      <c r="H59" t="s">
        <v>531</v>
      </c>
      <c r="I59" t="s">
        <v>344</v>
      </c>
      <c r="J59">
        <v>37620</v>
      </c>
      <c r="K59" t="s">
        <v>26</v>
      </c>
      <c r="L59" t="s">
        <v>532</v>
      </c>
      <c r="M59" t="s">
        <v>43</v>
      </c>
      <c r="N59" t="s">
        <v>74</v>
      </c>
      <c r="O59" t="s">
        <v>533</v>
      </c>
      <c r="P59" t="s">
        <v>534</v>
      </c>
      <c r="Q59">
        <v>1</v>
      </c>
      <c r="R59">
        <v>0.7</v>
      </c>
      <c r="S59" s="16">
        <v>-115.72</v>
      </c>
    </row>
    <row r="60" spans="1:19">
      <c r="A60" t="s">
        <v>535</v>
      </c>
      <c r="B60" s="1">
        <v>42533</v>
      </c>
      <c r="C60" s="1">
        <v>42536</v>
      </c>
      <c r="D60" t="s">
        <v>191</v>
      </c>
      <c r="E60" t="s">
        <v>536</v>
      </c>
      <c r="F60" t="s">
        <v>22</v>
      </c>
      <c r="G60" t="s">
        <v>23</v>
      </c>
      <c r="H60" t="s">
        <v>537</v>
      </c>
      <c r="I60" t="s">
        <v>248</v>
      </c>
      <c r="J60">
        <v>19805</v>
      </c>
      <c r="K60" t="s">
        <v>150</v>
      </c>
      <c r="L60" t="s">
        <v>538</v>
      </c>
      <c r="M60" t="s">
        <v>28</v>
      </c>
      <c r="N60" t="s">
        <v>63</v>
      </c>
      <c r="O60" t="s">
        <v>539</v>
      </c>
      <c r="P60" t="s">
        <v>540</v>
      </c>
      <c r="Q60">
        <v>3</v>
      </c>
      <c r="R60">
        <v>0</v>
      </c>
      <c r="S60" s="16">
        <v>18.350000000000001</v>
      </c>
    </row>
    <row r="61" spans="1:19">
      <c r="A61" t="s">
        <v>548</v>
      </c>
      <c r="B61" s="1">
        <v>41999</v>
      </c>
      <c r="C61" s="1">
        <v>42001</v>
      </c>
      <c r="D61" t="s">
        <v>20</v>
      </c>
      <c r="E61" t="s">
        <v>549</v>
      </c>
      <c r="F61" t="s">
        <v>102</v>
      </c>
      <c r="G61" t="s">
        <v>23</v>
      </c>
      <c r="H61" t="s">
        <v>186</v>
      </c>
      <c r="I61" t="s">
        <v>104</v>
      </c>
      <c r="J61">
        <v>77041</v>
      </c>
      <c r="K61" t="s">
        <v>105</v>
      </c>
      <c r="L61" t="s">
        <v>550</v>
      </c>
      <c r="M61" t="s">
        <v>28</v>
      </c>
      <c r="N61" t="s">
        <v>34</v>
      </c>
      <c r="O61" t="s">
        <v>551</v>
      </c>
      <c r="P61" t="s">
        <v>552</v>
      </c>
      <c r="Q61">
        <v>3</v>
      </c>
      <c r="R61">
        <v>0.3</v>
      </c>
      <c r="S61" s="16">
        <v>-8.58</v>
      </c>
    </row>
    <row r="62" spans="1:19">
      <c r="A62" t="s">
        <v>553</v>
      </c>
      <c r="B62" s="1">
        <v>41902</v>
      </c>
      <c r="C62" s="1">
        <v>41907</v>
      </c>
      <c r="D62" t="s">
        <v>48</v>
      </c>
      <c r="E62" t="s">
        <v>554</v>
      </c>
      <c r="F62" t="s">
        <v>22</v>
      </c>
      <c r="G62" t="s">
        <v>23</v>
      </c>
      <c r="H62" t="s">
        <v>555</v>
      </c>
      <c r="I62" t="s">
        <v>213</v>
      </c>
      <c r="J62">
        <v>61701</v>
      </c>
      <c r="K62" t="s">
        <v>105</v>
      </c>
      <c r="L62" t="s">
        <v>556</v>
      </c>
      <c r="M62" t="s">
        <v>28</v>
      </c>
      <c r="N62" t="s">
        <v>53</v>
      </c>
      <c r="O62" t="s">
        <v>557</v>
      </c>
      <c r="P62" t="s">
        <v>558</v>
      </c>
      <c r="Q62">
        <v>6</v>
      </c>
      <c r="R62">
        <v>0.5</v>
      </c>
      <c r="S62" s="16">
        <v>-407.68</v>
      </c>
    </row>
    <row r="63" spans="1:19">
      <c r="A63" t="s">
        <v>559</v>
      </c>
      <c r="B63" s="1">
        <v>43044</v>
      </c>
      <c r="C63" s="1">
        <v>43051</v>
      </c>
      <c r="D63" t="s">
        <v>48</v>
      </c>
      <c r="E63" t="s">
        <v>560</v>
      </c>
      <c r="F63" t="s">
        <v>22</v>
      </c>
      <c r="G63" t="s">
        <v>23</v>
      </c>
      <c r="H63" t="s">
        <v>561</v>
      </c>
      <c r="I63" t="s">
        <v>317</v>
      </c>
      <c r="J63">
        <v>85023</v>
      </c>
      <c r="K63" t="s">
        <v>41</v>
      </c>
      <c r="L63" t="s">
        <v>562</v>
      </c>
      <c r="M63" t="s">
        <v>43</v>
      </c>
      <c r="N63" t="s">
        <v>74</v>
      </c>
      <c r="O63" t="s">
        <v>563</v>
      </c>
      <c r="P63" t="s">
        <v>564</v>
      </c>
      <c r="Q63">
        <v>2</v>
      </c>
      <c r="R63">
        <v>0.7</v>
      </c>
      <c r="S63" s="16">
        <v>-1.83</v>
      </c>
    </row>
    <row r="64" spans="1:19">
      <c r="A64" t="s">
        <v>570</v>
      </c>
      <c r="B64" s="1">
        <v>42768</v>
      </c>
      <c r="C64" s="1">
        <v>42771</v>
      </c>
      <c r="D64" t="s">
        <v>191</v>
      </c>
      <c r="E64" t="s">
        <v>571</v>
      </c>
      <c r="F64" t="s">
        <v>38</v>
      </c>
      <c r="G64" t="s">
        <v>23</v>
      </c>
      <c r="H64" t="s">
        <v>512</v>
      </c>
      <c r="I64" t="s">
        <v>513</v>
      </c>
      <c r="J64">
        <v>43229</v>
      </c>
      <c r="K64" t="s">
        <v>150</v>
      </c>
      <c r="L64" t="s">
        <v>572</v>
      </c>
      <c r="M64" t="s">
        <v>70</v>
      </c>
      <c r="N64" t="s">
        <v>71</v>
      </c>
      <c r="O64" t="s">
        <v>573</v>
      </c>
      <c r="P64" t="s">
        <v>574</v>
      </c>
      <c r="Q64">
        <v>5</v>
      </c>
      <c r="R64">
        <v>0.4</v>
      </c>
      <c r="S64" s="16">
        <v>-11.99</v>
      </c>
    </row>
    <row r="65" spans="1:19">
      <c r="A65" t="s">
        <v>578</v>
      </c>
      <c r="B65" s="1">
        <v>42656</v>
      </c>
      <c r="C65" s="1">
        <v>42662</v>
      </c>
      <c r="D65" t="s">
        <v>48</v>
      </c>
      <c r="E65" t="s">
        <v>579</v>
      </c>
      <c r="F65" t="s">
        <v>22</v>
      </c>
      <c r="G65" t="s">
        <v>23</v>
      </c>
      <c r="H65" t="s">
        <v>580</v>
      </c>
      <c r="I65" t="s">
        <v>40</v>
      </c>
      <c r="J65">
        <v>95661</v>
      </c>
      <c r="K65" t="s">
        <v>41</v>
      </c>
      <c r="L65" t="s">
        <v>581</v>
      </c>
      <c r="M65" t="s">
        <v>43</v>
      </c>
      <c r="N65" t="s">
        <v>90</v>
      </c>
      <c r="O65" t="s">
        <v>582</v>
      </c>
      <c r="P65" t="s">
        <v>583</v>
      </c>
      <c r="Q65">
        <v>3</v>
      </c>
      <c r="R65">
        <v>0</v>
      </c>
      <c r="S65" s="16">
        <v>9.6199999999999992</v>
      </c>
    </row>
    <row r="66" spans="1:19">
      <c r="A66" t="s">
        <v>596</v>
      </c>
      <c r="B66" s="1">
        <v>42618</v>
      </c>
      <c r="C66" s="1">
        <v>42620</v>
      </c>
      <c r="D66" t="s">
        <v>20</v>
      </c>
      <c r="E66" t="s">
        <v>597</v>
      </c>
      <c r="F66" t="s">
        <v>38</v>
      </c>
      <c r="G66" t="s">
        <v>23</v>
      </c>
      <c r="H66" t="s">
        <v>148</v>
      </c>
      <c r="I66" t="s">
        <v>149</v>
      </c>
      <c r="J66">
        <v>19140</v>
      </c>
      <c r="K66" t="s">
        <v>150</v>
      </c>
      <c r="L66" t="s">
        <v>172</v>
      </c>
      <c r="M66" t="s">
        <v>28</v>
      </c>
      <c r="N66" t="s">
        <v>63</v>
      </c>
      <c r="O66" t="s">
        <v>173</v>
      </c>
      <c r="P66" t="s">
        <v>598</v>
      </c>
      <c r="Q66">
        <v>2</v>
      </c>
      <c r="R66">
        <v>0.2</v>
      </c>
      <c r="S66" s="16">
        <v>10.35</v>
      </c>
    </row>
    <row r="67" spans="1:19">
      <c r="A67" t="s">
        <v>599</v>
      </c>
      <c r="B67" s="1">
        <v>42996</v>
      </c>
      <c r="C67" s="1">
        <v>43001</v>
      </c>
      <c r="D67" t="s">
        <v>48</v>
      </c>
      <c r="E67" t="s">
        <v>600</v>
      </c>
      <c r="F67" t="s">
        <v>38</v>
      </c>
      <c r="G67" t="s">
        <v>23</v>
      </c>
      <c r="H67" t="s">
        <v>128</v>
      </c>
      <c r="I67" t="s">
        <v>40</v>
      </c>
      <c r="J67">
        <v>94122</v>
      </c>
      <c r="K67" t="s">
        <v>41</v>
      </c>
      <c r="L67" t="s">
        <v>601</v>
      </c>
      <c r="M67" t="s">
        <v>43</v>
      </c>
      <c r="N67" t="s">
        <v>67</v>
      </c>
      <c r="O67" t="s">
        <v>602</v>
      </c>
      <c r="P67" t="s">
        <v>603</v>
      </c>
      <c r="Q67">
        <v>3</v>
      </c>
      <c r="R67">
        <v>0</v>
      </c>
      <c r="S67" s="16">
        <v>2.38</v>
      </c>
    </row>
    <row r="68" spans="1:19">
      <c r="A68" t="s">
        <v>611</v>
      </c>
      <c r="B68" s="1">
        <v>43091</v>
      </c>
      <c r="C68" s="1">
        <v>43096</v>
      </c>
      <c r="D68" t="s">
        <v>48</v>
      </c>
      <c r="E68" t="s">
        <v>612</v>
      </c>
      <c r="F68" t="s">
        <v>22</v>
      </c>
      <c r="G68" t="s">
        <v>23</v>
      </c>
      <c r="H68" t="s">
        <v>613</v>
      </c>
      <c r="I68" t="s">
        <v>614</v>
      </c>
      <c r="J68">
        <v>64055</v>
      </c>
      <c r="K68" t="s">
        <v>105</v>
      </c>
      <c r="L68" t="s">
        <v>615</v>
      </c>
      <c r="M68" t="s">
        <v>43</v>
      </c>
      <c r="N68" t="s">
        <v>78</v>
      </c>
      <c r="O68" t="s">
        <v>616</v>
      </c>
      <c r="P68" t="s">
        <v>617</v>
      </c>
      <c r="Q68">
        <v>3</v>
      </c>
      <c r="R68">
        <v>0</v>
      </c>
      <c r="S68" s="16">
        <v>218.25</v>
      </c>
    </row>
    <row r="69" spans="1:19">
      <c r="A69" t="s">
        <v>621</v>
      </c>
      <c r="B69" s="1">
        <v>41934</v>
      </c>
      <c r="C69" s="1">
        <v>41940</v>
      </c>
      <c r="D69" t="s">
        <v>48</v>
      </c>
      <c r="E69" t="s">
        <v>622</v>
      </c>
      <c r="F69" t="s">
        <v>102</v>
      </c>
      <c r="G69" t="s">
        <v>23</v>
      </c>
      <c r="H69" t="s">
        <v>623</v>
      </c>
      <c r="I69" t="s">
        <v>513</v>
      </c>
      <c r="J69">
        <v>43055</v>
      </c>
      <c r="K69" t="s">
        <v>150</v>
      </c>
      <c r="L69" t="s">
        <v>624</v>
      </c>
      <c r="M69" t="s">
        <v>28</v>
      </c>
      <c r="N69" t="s">
        <v>63</v>
      </c>
      <c r="O69" t="s">
        <v>625</v>
      </c>
      <c r="P69" t="s">
        <v>626</v>
      </c>
      <c r="Q69">
        <v>4</v>
      </c>
      <c r="R69">
        <v>0.2</v>
      </c>
      <c r="S69" s="16">
        <v>12.91</v>
      </c>
    </row>
    <row r="70" spans="1:19">
      <c r="A70" t="s">
        <v>627</v>
      </c>
      <c r="B70" s="1">
        <v>42709</v>
      </c>
      <c r="C70" s="1">
        <v>42713</v>
      </c>
      <c r="D70" t="s">
        <v>48</v>
      </c>
      <c r="E70" t="s">
        <v>628</v>
      </c>
      <c r="F70" t="s">
        <v>38</v>
      </c>
      <c r="G70" t="s">
        <v>23</v>
      </c>
      <c r="H70" t="s">
        <v>629</v>
      </c>
      <c r="I70" t="s">
        <v>114</v>
      </c>
      <c r="J70">
        <v>53132</v>
      </c>
      <c r="K70" t="s">
        <v>105</v>
      </c>
      <c r="L70" t="s">
        <v>630</v>
      </c>
      <c r="M70" t="s">
        <v>70</v>
      </c>
      <c r="N70" t="s">
        <v>71</v>
      </c>
      <c r="O70" t="s">
        <v>631</v>
      </c>
      <c r="P70" t="s">
        <v>632</v>
      </c>
      <c r="Q70">
        <v>11</v>
      </c>
      <c r="R70">
        <v>0</v>
      </c>
      <c r="S70" s="16">
        <v>103.8</v>
      </c>
    </row>
    <row r="71" spans="1:19">
      <c r="A71" t="s">
        <v>640</v>
      </c>
      <c r="B71" s="1">
        <v>42442</v>
      </c>
      <c r="C71" s="1">
        <v>42445</v>
      </c>
      <c r="D71" t="s">
        <v>191</v>
      </c>
      <c r="E71" t="s">
        <v>641</v>
      </c>
      <c r="F71" t="s">
        <v>102</v>
      </c>
      <c r="G71" t="s">
        <v>23</v>
      </c>
      <c r="H71" t="s">
        <v>642</v>
      </c>
      <c r="I71" t="s">
        <v>317</v>
      </c>
      <c r="J71">
        <v>85254</v>
      </c>
      <c r="K71" t="s">
        <v>41</v>
      </c>
      <c r="L71" t="s">
        <v>643</v>
      </c>
      <c r="M71" t="s">
        <v>43</v>
      </c>
      <c r="N71" t="s">
        <v>78</v>
      </c>
      <c r="O71" t="s">
        <v>644</v>
      </c>
      <c r="P71" t="s">
        <v>645</v>
      </c>
      <c r="Q71">
        <v>5</v>
      </c>
      <c r="R71">
        <v>0.2</v>
      </c>
      <c r="S71" s="16">
        <v>17.77</v>
      </c>
    </row>
    <row r="72" spans="1:19">
      <c r="A72" t="s">
        <v>647</v>
      </c>
      <c r="B72" s="1">
        <v>42155</v>
      </c>
      <c r="C72" s="1">
        <v>42157</v>
      </c>
      <c r="D72" t="s">
        <v>191</v>
      </c>
      <c r="E72" t="s">
        <v>648</v>
      </c>
      <c r="F72" t="s">
        <v>38</v>
      </c>
      <c r="G72" t="s">
        <v>23</v>
      </c>
      <c r="H72" t="s">
        <v>649</v>
      </c>
      <c r="I72" t="s">
        <v>40</v>
      </c>
      <c r="J72">
        <v>95123</v>
      </c>
      <c r="K72" t="s">
        <v>41</v>
      </c>
      <c r="L72" t="s">
        <v>650</v>
      </c>
      <c r="M72" t="s">
        <v>43</v>
      </c>
      <c r="N72" t="s">
        <v>90</v>
      </c>
      <c r="O72" t="s">
        <v>651</v>
      </c>
      <c r="P72" t="s">
        <v>652</v>
      </c>
      <c r="Q72">
        <v>7</v>
      </c>
      <c r="R72">
        <v>0</v>
      </c>
      <c r="S72" s="16">
        <v>26.27</v>
      </c>
    </row>
    <row r="73" spans="1:19">
      <c r="A73" t="s">
        <v>657</v>
      </c>
      <c r="B73" s="1">
        <v>42152</v>
      </c>
      <c r="C73" s="1">
        <v>42158</v>
      </c>
      <c r="D73" t="s">
        <v>48</v>
      </c>
      <c r="E73" t="s">
        <v>658</v>
      </c>
      <c r="F73" t="s">
        <v>102</v>
      </c>
      <c r="G73" t="s">
        <v>23</v>
      </c>
      <c r="H73" t="s">
        <v>95</v>
      </c>
      <c r="I73" t="s">
        <v>96</v>
      </c>
      <c r="J73">
        <v>98105</v>
      </c>
      <c r="K73" t="s">
        <v>41</v>
      </c>
      <c r="L73" t="s">
        <v>659</v>
      </c>
      <c r="M73" t="s">
        <v>43</v>
      </c>
      <c r="N73" t="s">
        <v>67</v>
      </c>
      <c r="O73" t="s">
        <v>660</v>
      </c>
      <c r="P73" t="s">
        <v>416</v>
      </c>
      <c r="Q73">
        <v>3</v>
      </c>
      <c r="R73">
        <v>0</v>
      </c>
      <c r="S73" s="16">
        <v>1.79</v>
      </c>
    </row>
    <row r="74" spans="1:19">
      <c r="A74" t="s">
        <v>662</v>
      </c>
      <c r="B74" s="1">
        <v>42694</v>
      </c>
      <c r="C74" s="1">
        <v>42698</v>
      </c>
      <c r="D74" t="s">
        <v>48</v>
      </c>
      <c r="E74" t="s">
        <v>663</v>
      </c>
      <c r="F74" t="s">
        <v>22</v>
      </c>
      <c r="G74" t="s">
        <v>23</v>
      </c>
      <c r="H74" t="s">
        <v>664</v>
      </c>
      <c r="I74" t="s">
        <v>665</v>
      </c>
      <c r="J74">
        <v>73034</v>
      </c>
      <c r="K74" t="s">
        <v>105</v>
      </c>
      <c r="L74" t="s">
        <v>666</v>
      </c>
      <c r="M74" t="s">
        <v>43</v>
      </c>
      <c r="N74" t="s">
        <v>44</v>
      </c>
      <c r="O74" t="s">
        <v>667</v>
      </c>
      <c r="P74" t="s">
        <v>46</v>
      </c>
      <c r="Q74">
        <v>2</v>
      </c>
      <c r="R74">
        <v>0</v>
      </c>
      <c r="S74" s="16">
        <v>6.87</v>
      </c>
    </row>
    <row r="75" spans="1:19">
      <c r="A75" t="s">
        <v>670</v>
      </c>
      <c r="B75" s="1">
        <v>42501</v>
      </c>
      <c r="C75" s="1">
        <v>42502</v>
      </c>
      <c r="D75" t="s">
        <v>191</v>
      </c>
      <c r="E75" t="s">
        <v>671</v>
      </c>
      <c r="F75" t="s">
        <v>22</v>
      </c>
      <c r="G75" t="s">
        <v>23</v>
      </c>
      <c r="H75" t="s">
        <v>39</v>
      </c>
      <c r="I75" t="s">
        <v>40</v>
      </c>
      <c r="J75">
        <v>90045</v>
      </c>
      <c r="K75" t="s">
        <v>41</v>
      </c>
      <c r="L75" t="s">
        <v>672</v>
      </c>
      <c r="M75" t="s">
        <v>43</v>
      </c>
      <c r="N75" t="s">
        <v>90</v>
      </c>
      <c r="O75" t="s">
        <v>673</v>
      </c>
      <c r="P75" t="s">
        <v>674</v>
      </c>
      <c r="Q75">
        <v>1</v>
      </c>
      <c r="R75">
        <v>0</v>
      </c>
      <c r="S75" s="16">
        <v>2.69</v>
      </c>
    </row>
    <row r="76" spans="1:19">
      <c r="A76" t="s">
        <v>676</v>
      </c>
      <c r="B76" s="1">
        <v>42366</v>
      </c>
      <c r="C76" s="1">
        <v>42369</v>
      </c>
      <c r="D76" t="s">
        <v>20</v>
      </c>
      <c r="E76" t="s">
        <v>677</v>
      </c>
      <c r="F76" t="s">
        <v>22</v>
      </c>
      <c r="G76" t="s">
        <v>23</v>
      </c>
      <c r="H76" t="s">
        <v>148</v>
      </c>
      <c r="I76" t="s">
        <v>149</v>
      </c>
      <c r="J76">
        <v>19134</v>
      </c>
      <c r="K76" t="s">
        <v>150</v>
      </c>
      <c r="L76" t="s">
        <v>678</v>
      </c>
      <c r="M76" t="s">
        <v>70</v>
      </c>
      <c r="N76" t="s">
        <v>162</v>
      </c>
      <c r="O76" t="s">
        <v>679</v>
      </c>
      <c r="P76" t="s">
        <v>680</v>
      </c>
      <c r="Q76">
        <v>2</v>
      </c>
      <c r="R76">
        <v>0.2</v>
      </c>
      <c r="S76" s="16">
        <v>1.36</v>
      </c>
    </row>
    <row r="77" spans="1:19">
      <c r="A77" t="s">
        <v>681</v>
      </c>
      <c r="B77" s="1">
        <v>42690</v>
      </c>
      <c r="C77" s="1">
        <v>42694</v>
      </c>
      <c r="D77" t="s">
        <v>48</v>
      </c>
      <c r="E77" t="s">
        <v>682</v>
      </c>
      <c r="F77" t="s">
        <v>22</v>
      </c>
      <c r="G77" t="s">
        <v>23</v>
      </c>
      <c r="H77" t="s">
        <v>683</v>
      </c>
      <c r="I77" t="s">
        <v>684</v>
      </c>
      <c r="J77">
        <v>88220</v>
      </c>
      <c r="K77" t="s">
        <v>41</v>
      </c>
      <c r="L77" t="s">
        <v>685</v>
      </c>
      <c r="M77" t="s">
        <v>43</v>
      </c>
      <c r="N77" t="s">
        <v>175</v>
      </c>
      <c r="O77" t="s">
        <v>686</v>
      </c>
      <c r="P77" t="s">
        <v>687</v>
      </c>
      <c r="Q77">
        <v>5</v>
      </c>
      <c r="R77">
        <v>0</v>
      </c>
      <c r="S77" s="16">
        <v>13.35</v>
      </c>
    </row>
    <row r="78" spans="1:19">
      <c r="A78" t="s">
        <v>688</v>
      </c>
      <c r="B78" s="1">
        <v>42681</v>
      </c>
      <c r="C78" s="1">
        <v>42685</v>
      </c>
      <c r="D78" t="s">
        <v>48</v>
      </c>
      <c r="E78" t="s">
        <v>689</v>
      </c>
      <c r="F78" t="s">
        <v>22</v>
      </c>
      <c r="G78" t="s">
        <v>23</v>
      </c>
      <c r="H78" t="s">
        <v>95</v>
      </c>
      <c r="I78" t="s">
        <v>96</v>
      </c>
      <c r="J78">
        <v>98115</v>
      </c>
      <c r="K78" t="s">
        <v>41</v>
      </c>
      <c r="L78" t="s">
        <v>690</v>
      </c>
      <c r="M78" t="s">
        <v>43</v>
      </c>
      <c r="N78" t="s">
        <v>74</v>
      </c>
      <c r="O78" t="s">
        <v>691</v>
      </c>
      <c r="P78" t="s">
        <v>692</v>
      </c>
      <c r="Q78">
        <v>2</v>
      </c>
      <c r="R78">
        <v>0.2</v>
      </c>
      <c r="S78" s="16">
        <v>9.69</v>
      </c>
    </row>
    <row r="79" spans="1:19">
      <c r="A79" t="s">
        <v>693</v>
      </c>
      <c r="B79" s="1">
        <v>41890</v>
      </c>
      <c r="C79" s="1">
        <v>41894</v>
      </c>
      <c r="D79" t="s">
        <v>48</v>
      </c>
      <c r="E79" t="s">
        <v>694</v>
      </c>
      <c r="F79" t="s">
        <v>22</v>
      </c>
      <c r="G79" t="s">
        <v>23</v>
      </c>
      <c r="H79" t="s">
        <v>695</v>
      </c>
      <c r="I79" t="s">
        <v>104</v>
      </c>
      <c r="J79">
        <v>78207</v>
      </c>
      <c r="K79" t="s">
        <v>105</v>
      </c>
      <c r="L79" t="s">
        <v>696</v>
      </c>
      <c r="M79" t="s">
        <v>43</v>
      </c>
      <c r="N79" t="s">
        <v>67</v>
      </c>
      <c r="O79" t="s">
        <v>697</v>
      </c>
      <c r="P79" t="s">
        <v>698</v>
      </c>
      <c r="Q79">
        <v>3</v>
      </c>
      <c r="R79">
        <v>0.2</v>
      </c>
      <c r="S79" s="16">
        <v>2.73</v>
      </c>
    </row>
    <row r="80" spans="1:19">
      <c r="A80" t="s">
        <v>714</v>
      </c>
      <c r="B80" s="1">
        <v>41856</v>
      </c>
      <c r="C80" s="1">
        <v>41860</v>
      </c>
      <c r="D80" t="s">
        <v>48</v>
      </c>
      <c r="E80" t="s">
        <v>715</v>
      </c>
      <c r="F80" t="s">
        <v>22</v>
      </c>
      <c r="G80" t="s">
        <v>23</v>
      </c>
      <c r="H80" t="s">
        <v>39</v>
      </c>
      <c r="I80" t="s">
        <v>40</v>
      </c>
      <c r="J80">
        <v>90004</v>
      </c>
      <c r="K80" t="s">
        <v>41</v>
      </c>
      <c r="L80" t="s">
        <v>716</v>
      </c>
      <c r="M80" t="s">
        <v>43</v>
      </c>
      <c r="N80" t="s">
        <v>90</v>
      </c>
      <c r="O80" t="s">
        <v>717</v>
      </c>
      <c r="P80" t="s">
        <v>718</v>
      </c>
      <c r="Q80">
        <v>3</v>
      </c>
      <c r="R80">
        <v>0</v>
      </c>
      <c r="S80" s="16">
        <v>9.84</v>
      </c>
    </row>
    <row r="81" spans="1:19">
      <c r="A81" t="s">
        <v>724</v>
      </c>
      <c r="B81" s="1">
        <v>41896</v>
      </c>
      <c r="C81" s="1">
        <v>41901</v>
      </c>
      <c r="D81" t="s">
        <v>48</v>
      </c>
      <c r="E81" t="s">
        <v>725</v>
      </c>
      <c r="F81" t="s">
        <v>38</v>
      </c>
      <c r="G81" t="s">
        <v>23</v>
      </c>
      <c r="H81" t="s">
        <v>310</v>
      </c>
      <c r="I81" t="s">
        <v>213</v>
      </c>
      <c r="J81">
        <v>60623</v>
      </c>
      <c r="K81" t="s">
        <v>105</v>
      </c>
      <c r="L81" t="s">
        <v>726</v>
      </c>
      <c r="M81" t="s">
        <v>43</v>
      </c>
      <c r="N81" t="s">
        <v>78</v>
      </c>
      <c r="O81" t="s">
        <v>727</v>
      </c>
      <c r="P81" t="s">
        <v>728</v>
      </c>
      <c r="Q81">
        <v>2</v>
      </c>
      <c r="R81">
        <v>0.8</v>
      </c>
      <c r="S81" s="16">
        <v>-131.12</v>
      </c>
    </row>
    <row r="82" spans="1:19">
      <c r="A82" t="s">
        <v>731</v>
      </c>
      <c r="B82" s="1">
        <v>42846</v>
      </c>
      <c r="C82" s="1">
        <v>42850</v>
      </c>
      <c r="D82" t="s">
        <v>20</v>
      </c>
      <c r="E82" t="s">
        <v>732</v>
      </c>
      <c r="F82" t="s">
        <v>22</v>
      </c>
      <c r="G82" t="s">
        <v>23</v>
      </c>
      <c r="H82" t="s">
        <v>186</v>
      </c>
      <c r="I82" t="s">
        <v>104</v>
      </c>
      <c r="J82">
        <v>77036</v>
      </c>
      <c r="K82" t="s">
        <v>105</v>
      </c>
      <c r="L82" t="s">
        <v>733</v>
      </c>
      <c r="M82" t="s">
        <v>43</v>
      </c>
      <c r="N82" t="s">
        <v>78</v>
      </c>
      <c r="O82" t="s">
        <v>734</v>
      </c>
      <c r="P82" t="s">
        <v>735</v>
      </c>
      <c r="Q82">
        <v>4</v>
      </c>
      <c r="R82">
        <v>0.8</v>
      </c>
      <c r="S82" s="16">
        <v>-243.16</v>
      </c>
    </row>
    <row r="83" spans="1:19">
      <c r="A83" t="s">
        <v>736</v>
      </c>
      <c r="B83" s="1">
        <v>42329</v>
      </c>
      <c r="C83" s="1">
        <v>42331</v>
      </c>
      <c r="D83" t="s">
        <v>20</v>
      </c>
      <c r="E83" t="s">
        <v>342</v>
      </c>
      <c r="F83" t="s">
        <v>22</v>
      </c>
      <c r="G83" t="s">
        <v>23</v>
      </c>
      <c r="H83" t="s">
        <v>623</v>
      </c>
      <c r="I83" t="s">
        <v>513</v>
      </c>
      <c r="J83">
        <v>43055</v>
      </c>
      <c r="K83" t="s">
        <v>150</v>
      </c>
      <c r="L83" t="s">
        <v>737</v>
      </c>
      <c r="M83" t="s">
        <v>28</v>
      </c>
      <c r="N83" t="s">
        <v>34</v>
      </c>
      <c r="O83" t="s">
        <v>738</v>
      </c>
      <c r="P83" t="s">
        <v>739</v>
      </c>
      <c r="Q83">
        <v>7</v>
      </c>
      <c r="R83">
        <v>0.3</v>
      </c>
      <c r="S83" s="16">
        <v>-11.34</v>
      </c>
    </row>
    <row r="84" spans="1:19">
      <c r="A84" t="s">
        <v>742</v>
      </c>
      <c r="B84" s="1">
        <v>42353</v>
      </c>
      <c r="C84" s="1">
        <v>42357</v>
      </c>
      <c r="D84" t="s">
        <v>48</v>
      </c>
      <c r="E84" t="s">
        <v>743</v>
      </c>
      <c r="F84" t="s">
        <v>102</v>
      </c>
      <c r="G84" t="s">
        <v>23</v>
      </c>
      <c r="H84" t="s">
        <v>274</v>
      </c>
      <c r="I84" t="s">
        <v>275</v>
      </c>
      <c r="J84">
        <v>10009</v>
      </c>
      <c r="K84" t="s">
        <v>150</v>
      </c>
      <c r="L84" t="s">
        <v>744</v>
      </c>
      <c r="M84" t="s">
        <v>43</v>
      </c>
      <c r="N84" t="s">
        <v>67</v>
      </c>
      <c r="O84" t="s">
        <v>745</v>
      </c>
      <c r="P84" t="s">
        <v>746</v>
      </c>
      <c r="Q84">
        <v>1</v>
      </c>
      <c r="R84">
        <v>0</v>
      </c>
      <c r="S84" s="16">
        <v>1.41</v>
      </c>
    </row>
    <row r="85" spans="1:19">
      <c r="A85" t="s">
        <v>747</v>
      </c>
      <c r="B85" s="1">
        <v>41978</v>
      </c>
      <c r="C85" s="1">
        <v>41982</v>
      </c>
      <c r="D85" t="s">
        <v>20</v>
      </c>
      <c r="E85" t="s">
        <v>748</v>
      </c>
      <c r="F85" t="s">
        <v>38</v>
      </c>
      <c r="G85" t="s">
        <v>23</v>
      </c>
      <c r="H85" t="s">
        <v>367</v>
      </c>
      <c r="I85" t="s">
        <v>213</v>
      </c>
      <c r="J85">
        <v>62521</v>
      </c>
      <c r="K85" t="s">
        <v>105</v>
      </c>
      <c r="L85" t="s">
        <v>749</v>
      </c>
      <c r="M85" t="s">
        <v>43</v>
      </c>
      <c r="N85" t="s">
        <v>57</v>
      </c>
      <c r="O85" t="s">
        <v>750</v>
      </c>
      <c r="P85" t="s">
        <v>751</v>
      </c>
      <c r="Q85">
        <v>2</v>
      </c>
      <c r="R85">
        <v>0.2</v>
      </c>
      <c r="S85" s="16">
        <v>1.86</v>
      </c>
    </row>
    <row r="86" spans="1:19">
      <c r="A86" t="s">
        <v>755</v>
      </c>
      <c r="B86" s="1">
        <v>41962</v>
      </c>
      <c r="C86" s="1">
        <v>41967</v>
      </c>
      <c r="D86" t="s">
        <v>20</v>
      </c>
      <c r="E86" t="s">
        <v>756</v>
      </c>
      <c r="F86" t="s">
        <v>102</v>
      </c>
      <c r="G86" t="s">
        <v>23</v>
      </c>
      <c r="H86" t="s">
        <v>757</v>
      </c>
      <c r="I86" t="s">
        <v>758</v>
      </c>
      <c r="J86">
        <v>71203</v>
      </c>
      <c r="K86" t="s">
        <v>26</v>
      </c>
      <c r="L86" t="s">
        <v>759</v>
      </c>
      <c r="M86" t="s">
        <v>70</v>
      </c>
      <c r="N86" t="s">
        <v>71</v>
      </c>
      <c r="O86" t="s">
        <v>760</v>
      </c>
      <c r="P86" t="s">
        <v>761</v>
      </c>
      <c r="Q86">
        <v>4</v>
      </c>
      <c r="R86">
        <v>0</v>
      </c>
      <c r="S86" s="16">
        <v>131.03</v>
      </c>
    </row>
    <row r="87" spans="1:19">
      <c r="A87" t="s">
        <v>768</v>
      </c>
      <c r="B87" s="1">
        <v>42702</v>
      </c>
      <c r="C87" s="1">
        <v>42706</v>
      </c>
      <c r="D87" t="s">
        <v>48</v>
      </c>
      <c r="E87" t="s">
        <v>769</v>
      </c>
      <c r="F87" t="s">
        <v>22</v>
      </c>
      <c r="G87" t="s">
        <v>23</v>
      </c>
      <c r="H87" t="s">
        <v>770</v>
      </c>
      <c r="I87" t="s">
        <v>771</v>
      </c>
      <c r="J87">
        <v>6824</v>
      </c>
      <c r="K87" t="s">
        <v>150</v>
      </c>
      <c r="L87" t="s">
        <v>772</v>
      </c>
      <c r="M87" t="s">
        <v>43</v>
      </c>
      <c r="N87" t="s">
        <v>74</v>
      </c>
      <c r="O87" t="s">
        <v>773</v>
      </c>
      <c r="P87" t="s">
        <v>774</v>
      </c>
      <c r="Q87">
        <v>2</v>
      </c>
      <c r="R87">
        <v>0</v>
      </c>
      <c r="S87" s="16">
        <v>3.44</v>
      </c>
    </row>
    <row r="88" spans="1:19">
      <c r="A88" t="s">
        <v>775</v>
      </c>
      <c r="B88" s="1">
        <v>41877</v>
      </c>
      <c r="C88" s="1">
        <v>41881</v>
      </c>
      <c r="D88" t="s">
        <v>48</v>
      </c>
      <c r="E88" t="s">
        <v>776</v>
      </c>
      <c r="F88" t="s">
        <v>102</v>
      </c>
      <c r="G88" t="s">
        <v>23</v>
      </c>
      <c r="H88" t="s">
        <v>39</v>
      </c>
      <c r="I88" t="s">
        <v>40</v>
      </c>
      <c r="J88">
        <v>90032</v>
      </c>
      <c r="K88" t="s">
        <v>41</v>
      </c>
      <c r="L88" t="s">
        <v>777</v>
      </c>
      <c r="M88" t="s">
        <v>70</v>
      </c>
      <c r="N88" t="s">
        <v>162</v>
      </c>
      <c r="O88" t="s">
        <v>778</v>
      </c>
      <c r="P88" t="s">
        <v>779</v>
      </c>
      <c r="Q88">
        <v>8</v>
      </c>
      <c r="R88">
        <v>0</v>
      </c>
      <c r="S88" s="16">
        <v>22.98</v>
      </c>
    </row>
    <row r="89" spans="1:19">
      <c r="A89" t="s">
        <v>780</v>
      </c>
      <c r="B89" s="1">
        <v>42567</v>
      </c>
      <c r="C89" s="1">
        <v>42573</v>
      </c>
      <c r="D89" t="s">
        <v>48</v>
      </c>
      <c r="E89" t="s">
        <v>781</v>
      </c>
      <c r="F89" t="s">
        <v>38</v>
      </c>
      <c r="G89" t="s">
        <v>23</v>
      </c>
      <c r="H89" t="s">
        <v>782</v>
      </c>
      <c r="I89" t="s">
        <v>104</v>
      </c>
      <c r="J89">
        <v>75051</v>
      </c>
      <c r="K89" t="s">
        <v>105</v>
      </c>
      <c r="L89" t="s">
        <v>783</v>
      </c>
      <c r="M89" t="s">
        <v>43</v>
      </c>
      <c r="N89" t="s">
        <v>57</v>
      </c>
      <c r="O89" t="s">
        <v>784</v>
      </c>
      <c r="P89" t="s">
        <v>785</v>
      </c>
      <c r="Q89">
        <v>3</v>
      </c>
      <c r="R89">
        <v>0.2</v>
      </c>
      <c r="S89" s="16">
        <v>3.72</v>
      </c>
    </row>
    <row r="90" spans="1:19">
      <c r="A90" t="s">
        <v>787</v>
      </c>
      <c r="B90" s="1">
        <v>42289</v>
      </c>
      <c r="C90" s="1">
        <v>42291</v>
      </c>
      <c r="D90" t="s">
        <v>191</v>
      </c>
      <c r="E90" t="s">
        <v>788</v>
      </c>
      <c r="F90" t="s">
        <v>102</v>
      </c>
      <c r="G90" t="s">
        <v>23</v>
      </c>
      <c r="H90" t="s">
        <v>274</v>
      </c>
      <c r="I90" t="s">
        <v>275</v>
      </c>
      <c r="J90">
        <v>10035</v>
      </c>
      <c r="K90" t="s">
        <v>150</v>
      </c>
      <c r="L90" t="s">
        <v>789</v>
      </c>
      <c r="M90" t="s">
        <v>28</v>
      </c>
      <c r="N90" t="s">
        <v>29</v>
      </c>
      <c r="O90" t="s">
        <v>790</v>
      </c>
      <c r="P90" t="s">
        <v>791</v>
      </c>
      <c r="Q90">
        <v>4</v>
      </c>
      <c r="R90">
        <v>0.2</v>
      </c>
      <c r="S90" s="16">
        <v>112.39</v>
      </c>
    </row>
    <row r="91" spans="1:19">
      <c r="A91" t="s">
        <v>801</v>
      </c>
      <c r="B91" s="1">
        <v>42308</v>
      </c>
      <c r="C91" s="1">
        <v>42314</v>
      </c>
      <c r="D91" t="s">
        <v>48</v>
      </c>
      <c r="E91" t="s">
        <v>802</v>
      </c>
      <c r="F91" t="s">
        <v>38</v>
      </c>
      <c r="G91" t="s">
        <v>23</v>
      </c>
      <c r="H91" t="s">
        <v>803</v>
      </c>
      <c r="I91" t="s">
        <v>40</v>
      </c>
      <c r="J91">
        <v>92374</v>
      </c>
      <c r="K91" t="s">
        <v>41</v>
      </c>
      <c r="L91" t="s">
        <v>174</v>
      </c>
      <c r="M91" t="s">
        <v>43</v>
      </c>
      <c r="N91" t="s">
        <v>175</v>
      </c>
      <c r="O91" t="s">
        <v>176</v>
      </c>
      <c r="P91" t="s">
        <v>804</v>
      </c>
      <c r="Q91">
        <v>7</v>
      </c>
      <c r="R91">
        <v>0</v>
      </c>
      <c r="S91" s="16">
        <v>6.71</v>
      </c>
    </row>
    <row r="92" spans="1:19">
      <c r="A92" t="s">
        <v>805</v>
      </c>
      <c r="B92" s="1">
        <v>41719</v>
      </c>
      <c r="C92" s="1">
        <v>41723</v>
      </c>
      <c r="D92" t="s">
        <v>48</v>
      </c>
      <c r="E92" t="s">
        <v>806</v>
      </c>
      <c r="F92" t="s">
        <v>22</v>
      </c>
      <c r="G92" t="s">
        <v>23</v>
      </c>
      <c r="H92" t="s">
        <v>807</v>
      </c>
      <c r="I92" t="s">
        <v>513</v>
      </c>
      <c r="J92">
        <v>45011</v>
      </c>
      <c r="K92" t="s">
        <v>150</v>
      </c>
      <c r="L92" t="s">
        <v>808</v>
      </c>
      <c r="M92" t="s">
        <v>43</v>
      </c>
      <c r="N92" t="s">
        <v>67</v>
      </c>
      <c r="O92" t="s">
        <v>809</v>
      </c>
      <c r="P92" t="s">
        <v>810</v>
      </c>
      <c r="Q92">
        <v>2</v>
      </c>
      <c r="R92">
        <v>0.2</v>
      </c>
      <c r="S92" s="16">
        <v>1.2</v>
      </c>
    </row>
    <row r="93" spans="1:19">
      <c r="A93" t="s">
        <v>813</v>
      </c>
      <c r="B93" s="1">
        <v>43045</v>
      </c>
      <c r="C93" s="1">
        <v>43052</v>
      </c>
      <c r="D93" t="s">
        <v>48</v>
      </c>
      <c r="E93" t="s">
        <v>814</v>
      </c>
      <c r="F93" t="s">
        <v>102</v>
      </c>
      <c r="G93" t="s">
        <v>23</v>
      </c>
      <c r="H93" t="s">
        <v>815</v>
      </c>
      <c r="I93" t="s">
        <v>816</v>
      </c>
      <c r="J93">
        <v>7090</v>
      </c>
      <c r="K93" t="s">
        <v>150</v>
      </c>
      <c r="L93" t="s">
        <v>817</v>
      </c>
      <c r="M93" t="s">
        <v>43</v>
      </c>
      <c r="N93" t="s">
        <v>57</v>
      </c>
      <c r="O93" t="s">
        <v>818</v>
      </c>
      <c r="P93" t="s">
        <v>819</v>
      </c>
      <c r="Q93">
        <v>3</v>
      </c>
      <c r="R93">
        <v>0</v>
      </c>
      <c r="S93" s="16">
        <v>12.03</v>
      </c>
    </row>
    <row r="94" spans="1:19">
      <c r="A94" t="s">
        <v>820</v>
      </c>
      <c r="B94" s="1">
        <v>42922</v>
      </c>
      <c r="C94" s="1">
        <v>42929</v>
      </c>
      <c r="D94" t="s">
        <v>48</v>
      </c>
      <c r="E94" t="s">
        <v>821</v>
      </c>
      <c r="F94" t="s">
        <v>38</v>
      </c>
      <c r="G94" t="s">
        <v>23</v>
      </c>
      <c r="H94" t="s">
        <v>148</v>
      </c>
      <c r="I94" t="s">
        <v>149</v>
      </c>
      <c r="J94">
        <v>19120</v>
      </c>
      <c r="K94" t="s">
        <v>150</v>
      </c>
      <c r="L94" t="s">
        <v>822</v>
      </c>
      <c r="M94" t="s">
        <v>43</v>
      </c>
      <c r="N94" t="s">
        <v>74</v>
      </c>
      <c r="O94" t="s">
        <v>823</v>
      </c>
      <c r="P94" t="s">
        <v>824</v>
      </c>
      <c r="Q94">
        <v>2</v>
      </c>
      <c r="R94">
        <v>0.7</v>
      </c>
      <c r="S94" s="16">
        <v>-2.2599999999999998</v>
      </c>
    </row>
    <row r="95" spans="1:19">
      <c r="A95" t="s">
        <v>828</v>
      </c>
      <c r="B95" s="1">
        <v>42910</v>
      </c>
      <c r="C95" s="1">
        <v>42915</v>
      </c>
      <c r="D95" t="s">
        <v>48</v>
      </c>
      <c r="E95" t="s">
        <v>829</v>
      </c>
      <c r="F95" t="s">
        <v>22</v>
      </c>
      <c r="G95" t="s">
        <v>23</v>
      </c>
      <c r="H95" t="s">
        <v>830</v>
      </c>
      <c r="I95" t="s">
        <v>513</v>
      </c>
      <c r="J95">
        <v>44312</v>
      </c>
      <c r="K95" t="s">
        <v>150</v>
      </c>
      <c r="L95" t="s">
        <v>831</v>
      </c>
      <c r="M95" t="s">
        <v>43</v>
      </c>
      <c r="N95" t="s">
        <v>90</v>
      </c>
      <c r="O95" t="s">
        <v>832</v>
      </c>
      <c r="P95" t="s">
        <v>833</v>
      </c>
      <c r="Q95">
        <v>3</v>
      </c>
      <c r="R95">
        <v>0.2</v>
      </c>
      <c r="S95" s="16">
        <v>6.8</v>
      </c>
    </row>
    <row r="96" spans="1:19">
      <c r="A96" t="s">
        <v>834</v>
      </c>
      <c r="B96" s="1">
        <v>41854</v>
      </c>
      <c r="C96" s="1">
        <v>41856</v>
      </c>
      <c r="D96" t="s">
        <v>191</v>
      </c>
      <c r="E96" t="s">
        <v>835</v>
      </c>
      <c r="F96" t="s">
        <v>22</v>
      </c>
      <c r="G96" t="s">
        <v>23</v>
      </c>
      <c r="H96" t="s">
        <v>836</v>
      </c>
      <c r="I96" t="s">
        <v>472</v>
      </c>
      <c r="J96">
        <v>80219</v>
      </c>
      <c r="K96" t="s">
        <v>41</v>
      </c>
      <c r="L96" t="s">
        <v>837</v>
      </c>
      <c r="M96" t="s">
        <v>28</v>
      </c>
      <c r="N96" t="s">
        <v>53</v>
      </c>
      <c r="O96" t="s">
        <v>838</v>
      </c>
      <c r="P96" t="s">
        <v>839</v>
      </c>
      <c r="Q96">
        <v>2</v>
      </c>
      <c r="R96">
        <v>0.5</v>
      </c>
      <c r="S96" s="16">
        <v>-161.88</v>
      </c>
    </row>
    <row r="97" spans="1:19">
      <c r="A97" t="s">
        <v>842</v>
      </c>
      <c r="B97" s="1">
        <v>43086</v>
      </c>
      <c r="C97" s="1">
        <v>43090</v>
      </c>
      <c r="D97" t="s">
        <v>20</v>
      </c>
      <c r="E97" t="s">
        <v>843</v>
      </c>
      <c r="F97" t="s">
        <v>22</v>
      </c>
      <c r="G97" t="s">
        <v>23</v>
      </c>
      <c r="H97" t="s">
        <v>844</v>
      </c>
      <c r="I97" t="s">
        <v>104</v>
      </c>
      <c r="J97">
        <v>75220</v>
      </c>
      <c r="K97" t="s">
        <v>105</v>
      </c>
      <c r="L97" t="s">
        <v>845</v>
      </c>
      <c r="M97" t="s">
        <v>43</v>
      </c>
      <c r="N97" t="s">
        <v>78</v>
      </c>
      <c r="O97" t="s">
        <v>846</v>
      </c>
      <c r="P97" t="s">
        <v>847</v>
      </c>
      <c r="Q97">
        <v>2</v>
      </c>
      <c r="R97">
        <v>0.8</v>
      </c>
      <c r="S97" s="16">
        <v>-178.97</v>
      </c>
    </row>
    <row r="98" spans="1:19">
      <c r="A98" t="s">
        <v>848</v>
      </c>
      <c r="B98" s="1">
        <v>42889</v>
      </c>
      <c r="C98" s="1">
        <v>42893</v>
      </c>
      <c r="D98" t="s">
        <v>48</v>
      </c>
      <c r="E98" t="s">
        <v>849</v>
      </c>
      <c r="F98" t="s">
        <v>38</v>
      </c>
      <c r="G98" t="s">
        <v>23</v>
      </c>
      <c r="H98" t="s">
        <v>629</v>
      </c>
      <c r="I98" t="s">
        <v>344</v>
      </c>
      <c r="J98">
        <v>37064</v>
      </c>
      <c r="K98" t="s">
        <v>26</v>
      </c>
      <c r="L98" t="s">
        <v>850</v>
      </c>
      <c r="M98" t="s">
        <v>28</v>
      </c>
      <c r="N98" t="s">
        <v>63</v>
      </c>
      <c r="O98" t="s">
        <v>851</v>
      </c>
      <c r="P98" t="s">
        <v>852</v>
      </c>
      <c r="Q98">
        <v>7</v>
      </c>
      <c r="R98">
        <v>0.2</v>
      </c>
      <c r="S98" s="16">
        <v>9.67</v>
      </c>
    </row>
    <row r="99" spans="1:19">
      <c r="A99" t="s">
        <v>853</v>
      </c>
      <c r="B99" s="1">
        <v>43078</v>
      </c>
      <c r="C99" s="1">
        <v>43083</v>
      </c>
      <c r="D99" t="s">
        <v>48</v>
      </c>
      <c r="E99" t="s">
        <v>854</v>
      </c>
      <c r="F99" t="s">
        <v>22</v>
      </c>
      <c r="G99" t="s">
        <v>23</v>
      </c>
      <c r="H99" t="s">
        <v>855</v>
      </c>
      <c r="I99" t="s">
        <v>40</v>
      </c>
      <c r="J99">
        <v>90604</v>
      </c>
      <c r="K99" t="s">
        <v>41</v>
      </c>
      <c r="L99" t="s">
        <v>856</v>
      </c>
      <c r="M99" t="s">
        <v>70</v>
      </c>
      <c r="N99" t="s">
        <v>71</v>
      </c>
      <c r="O99" t="s">
        <v>857</v>
      </c>
      <c r="P99" t="s">
        <v>858</v>
      </c>
      <c r="Q99">
        <v>4</v>
      </c>
      <c r="R99">
        <v>0.2</v>
      </c>
      <c r="S99" s="16">
        <v>44.48</v>
      </c>
    </row>
    <row r="100" spans="1:19">
      <c r="A100" t="s">
        <v>859</v>
      </c>
      <c r="B100" s="1">
        <v>43070</v>
      </c>
      <c r="C100" s="1">
        <v>43076</v>
      </c>
      <c r="D100" t="s">
        <v>48</v>
      </c>
      <c r="E100" t="s">
        <v>860</v>
      </c>
      <c r="F100" t="s">
        <v>22</v>
      </c>
      <c r="G100" t="s">
        <v>23</v>
      </c>
      <c r="H100" t="s">
        <v>861</v>
      </c>
      <c r="I100" t="s">
        <v>241</v>
      </c>
      <c r="J100">
        <v>48601</v>
      </c>
      <c r="K100" t="s">
        <v>105</v>
      </c>
      <c r="L100" t="s">
        <v>862</v>
      </c>
      <c r="M100" t="s">
        <v>43</v>
      </c>
      <c r="N100" t="s">
        <v>57</v>
      </c>
      <c r="O100" t="s">
        <v>863</v>
      </c>
      <c r="P100" t="s">
        <v>864</v>
      </c>
      <c r="Q100">
        <v>4</v>
      </c>
      <c r="R100">
        <v>0</v>
      </c>
      <c r="S100" s="16">
        <v>5.87</v>
      </c>
    </row>
    <row r="101" spans="1:19">
      <c r="A101" t="s">
        <v>871</v>
      </c>
      <c r="B101" s="1">
        <v>42044</v>
      </c>
      <c r="C101" s="1">
        <v>42048</v>
      </c>
      <c r="D101" t="s">
        <v>20</v>
      </c>
      <c r="E101" t="s">
        <v>872</v>
      </c>
      <c r="F101" t="s">
        <v>38</v>
      </c>
      <c r="G101" t="s">
        <v>23</v>
      </c>
      <c r="H101" t="s">
        <v>844</v>
      </c>
      <c r="I101" t="s">
        <v>104</v>
      </c>
      <c r="J101">
        <v>75220</v>
      </c>
      <c r="K101" t="s">
        <v>105</v>
      </c>
      <c r="L101" t="s">
        <v>873</v>
      </c>
      <c r="M101" t="s">
        <v>70</v>
      </c>
      <c r="N101" t="s">
        <v>162</v>
      </c>
      <c r="O101" t="s">
        <v>874</v>
      </c>
      <c r="P101" t="s">
        <v>875</v>
      </c>
      <c r="Q101">
        <v>2</v>
      </c>
      <c r="R101">
        <v>0.2</v>
      </c>
      <c r="S101" s="16">
        <v>6.5</v>
      </c>
    </row>
    <row r="102" spans="1:19">
      <c r="A102" t="s">
        <v>876</v>
      </c>
      <c r="B102" s="1">
        <v>42006</v>
      </c>
      <c r="C102" s="1">
        <v>42013</v>
      </c>
      <c r="D102" t="s">
        <v>48</v>
      </c>
      <c r="E102" t="s">
        <v>877</v>
      </c>
      <c r="F102" t="s">
        <v>38</v>
      </c>
      <c r="G102" t="s">
        <v>23</v>
      </c>
      <c r="H102" t="s">
        <v>878</v>
      </c>
      <c r="I102" t="s">
        <v>513</v>
      </c>
      <c r="J102">
        <v>44256</v>
      </c>
      <c r="K102" t="s">
        <v>150</v>
      </c>
      <c r="L102" t="s">
        <v>879</v>
      </c>
      <c r="M102" t="s">
        <v>43</v>
      </c>
      <c r="N102" t="s">
        <v>44</v>
      </c>
      <c r="O102" t="s">
        <v>880</v>
      </c>
      <c r="P102" t="s">
        <v>881</v>
      </c>
      <c r="Q102">
        <v>2</v>
      </c>
      <c r="R102">
        <v>0.2</v>
      </c>
      <c r="S102" s="16">
        <v>8.8800000000000008</v>
      </c>
    </row>
    <row r="103" spans="1:19">
      <c r="A103" t="s">
        <v>892</v>
      </c>
      <c r="B103" s="1">
        <v>42362</v>
      </c>
      <c r="C103" s="1">
        <v>42365</v>
      </c>
      <c r="D103" t="s">
        <v>191</v>
      </c>
      <c r="E103" t="s">
        <v>893</v>
      </c>
      <c r="F103" t="s">
        <v>22</v>
      </c>
      <c r="G103" t="s">
        <v>23</v>
      </c>
      <c r="H103" t="s">
        <v>894</v>
      </c>
      <c r="I103" t="s">
        <v>513</v>
      </c>
      <c r="J103">
        <v>43017</v>
      </c>
      <c r="K103" t="s">
        <v>150</v>
      </c>
      <c r="L103" t="s">
        <v>895</v>
      </c>
      <c r="M103" t="s">
        <v>43</v>
      </c>
      <c r="N103" t="s">
        <v>277</v>
      </c>
      <c r="O103" t="s">
        <v>896</v>
      </c>
      <c r="P103" t="s">
        <v>897</v>
      </c>
      <c r="Q103">
        <v>2</v>
      </c>
      <c r="R103">
        <v>0.2</v>
      </c>
      <c r="S103" s="16">
        <v>1.81</v>
      </c>
    </row>
    <row r="104" spans="1:19">
      <c r="A104" t="s">
        <v>909</v>
      </c>
      <c r="B104" s="1">
        <v>42225</v>
      </c>
      <c r="C104" s="1">
        <v>42232</v>
      </c>
      <c r="D104" t="s">
        <v>48</v>
      </c>
      <c r="E104" t="s">
        <v>910</v>
      </c>
      <c r="F104" t="s">
        <v>38</v>
      </c>
      <c r="G104" t="s">
        <v>23</v>
      </c>
      <c r="H104" t="s">
        <v>911</v>
      </c>
      <c r="I104" t="s">
        <v>241</v>
      </c>
      <c r="J104">
        <v>48227</v>
      </c>
      <c r="K104" t="s">
        <v>105</v>
      </c>
      <c r="L104" t="s">
        <v>912</v>
      </c>
      <c r="M104" t="s">
        <v>43</v>
      </c>
      <c r="N104" t="s">
        <v>67</v>
      </c>
      <c r="O104" t="s">
        <v>913</v>
      </c>
      <c r="P104" t="s">
        <v>914</v>
      </c>
      <c r="Q104">
        <v>1</v>
      </c>
      <c r="R104">
        <v>0</v>
      </c>
      <c r="S104" s="16">
        <v>0.97</v>
      </c>
    </row>
    <row r="105" spans="1:19">
      <c r="A105" t="s">
        <v>919</v>
      </c>
      <c r="B105" s="1">
        <v>42063</v>
      </c>
      <c r="C105" s="1">
        <v>42067</v>
      </c>
      <c r="D105" t="s">
        <v>48</v>
      </c>
      <c r="E105" t="s">
        <v>920</v>
      </c>
      <c r="F105" t="s">
        <v>22</v>
      </c>
      <c r="G105" t="s">
        <v>23</v>
      </c>
      <c r="H105" t="s">
        <v>393</v>
      </c>
      <c r="I105" t="s">
        <v>344</v>
      </c>
      <c r="J105">
        <v>38401</v>
      </c>
      <c r="K105" t="s">
        <v>26</v>
      </c>
      <c r="L105" t="s">
        <v>921</v>
      </c>
      <c r="M105" t="s">
        <v>28</v>
      </c>
      <c r="N105" t="s">
        <v>34</v>
      </c>
      <c r="O105" t="s">
        <v>922</v>
      </c>
      <c r="P105" t="s">
        <v>923</v>
      </c>
      <c r="Q105">
        <v>2</v>
      </c>
      <c r="R105">
        <v>0.2</v>
      </c>
      <c r="S105" s="16">
        <v>-28.27</v>
      </c>
    </row>
    <row r="106" spans="1:19">
      <c r="A106" t="s">
        <v>926</v>
      </c>
      <c r="B106" s="1">
        <v>41895</v>
      </c>
      <c r="C106" s="1">
        <v>41899</v>
      </c>
      <c r="D106" t="s">
        <v>48</v>
      </c>
      <c r="E106" t="s">
        <v>927</v>
      </c>
      <c r="F106" t="s">
        <v>38</v>
      </c>
      <c r="G106" t="s">
        <v>23</v>
      </c>
      <c r="H106" t="s">
        <v>482</v>
      </c>
      <c r="I106" t="s">
        <v>88</v>
      </c>
      <c r="J106">
        <v>28205</v>
      </c>
      <c r="K106" t="s">
        <v>26</v>
      </c>
      <c r="L106" t="s">
        <v>928</v>
      </c>
      <c r="M106" t="s">
        <v>43</v>
      </c>
      <c r="N106" t="s">
        <v>74</v>
      </c>
      <c r="O106" t="s">
        <v>929</v>
      </c>
      <c r="P106" t="s">
        <v>930</v>
      </c>
      <c r="Q106">
        <v>7</v>
      </c>
      <c r="R106">
        <v>0.7</v>
      </c>
      <c r="S106" s="16">
        <v>-12.43</v>
      </c>
    </row>
    <row r="107" spans="1:19">
      <c r="A107" t="s">
        <v>931</v>
      </c>
      <c r="B107" s="1">
        <v>42832</v>
      </c>
      <c r="C107" s="1">
        <v>42837</v>
      </c>
      <c r="D107" t="s">
        <v>48</v>
      </c>
      <c r="E107" t="s">
        <v>388</v>
      </c>
      <c r="F107" t="s">
        <v>102</v>
      </c>
      <c r="G107" t="s">
        <v>23</v>
      </c>
      <c r="H107" t="s">
        <v>932</v>
      </c>
      <c r="I107" t="s">
        <v>51</v>
      </c>
      <c r="J107">
        <v>33614</v>
      </c>
      <c r="K107" t="s">
        <v>26</v>
      </c>
      <c r="L107" t="s">
        <v>933</v>
      </c>
      <c r="M107" t="s">
        <v>28</v>
      </c>
      <c r="N107" t="s">
        <v>53</v>
      </c>
      <c r="O107" t="s">
        <v>934</v>
      </c>
      <c r="P107" t="s">
        <v>935</v>
      </c>
      <c r="Q107">
        <v>2</v>
      </c>
      <c r="R107">
        <v>0.45</v>
      </c>
      <c r="S107" s="16">
        <v>-102.05</v>
      </c>
    </row>
    <row r="108" spans="1:19">
      <c r="A108" t="s">
        <v>941</v>
      </c>
      <c r="B108" s="1">
        <v>43051</v>
      </c>
      <c r="C108" s="1">
        <v>43055</v>
      </c>
      <c r="D108" t="s">
        <v>48</v>
      </c>
      <c r="E108" t="s">
        <v>942</v>
      </c>
      <c r="F108" t="s">
        <v>38</v>
      </c>
      <c r="G108" t="s">
        <v>23</v>
      </c>
      <c r="H108" t="s">
        <v>943</v>
      </c>
      <c r="I108" t="s">
        <v>40</v>
      </c>
      <c r="J108">
        <v>95051</v>
      </c>
      <c r="K108" t="s">
        <v>41</v>
      </c>
      <c r="L108" t="s">
        <v>944</v>
      </c>
      <c r="M108" t="s">
        <v>43</v>
      </c>
      <c r="N108" t="s">
        <v>90</v>
      </c>
      <c r="O108" t="s">
        <v>945</v>
      </c>
      <c r="P108" t="s">
        <v>946</v>
      </c>
      <c r="Q108">
        <v>2</v>
      </c>
      <c r="R108">
        <v>0</v>
      </c>
      <c r="S108" s="16">
        <v>4.75</v>
      </c>
    </row>
    <row r="109" spans="1:19">
      <c r="A109" t="s">
        <v>948</v>
      </c>
      <c r="B109" s="1">
        <v>42525</v>
      </c>
      <c r="C109" s="1">
        <v>42530</v>
      </c>
      <c r="D109" t="s">
        <v>20</v>
      </c>
      <c r="E109" t="s">
        <v>949</v>
      </c>
      <c r="F109" t="s">
        <v>22</v>
      </c>
      <c r="G109" t="s">
        <v>23</v>
      </c>
      <c r="H109" t="s">
        <v>310</v>
      </c>
      <c r="I109" t="s">
        <v>213</v>
      </c>
      <c r="J109">
        <v>60610</v>
      </c>
      <c r="K109" t="s">
        <v>105</v>
      </c>
      <c r="L109" t="s">
        <v>950</v>
      </c>
      <c r="M109" t="s">
        <v>43</v>
      </c>
      <c r="N109" t="s">
        <v>90</v>
      </c>
      <c r="O109" t="s">
        <v>951</v>
      </c>
      <c r="P109" t="s">
        <v>952</v>
      </c>
      <c r="Q109">
        <v>5</v>
      </c>
      <c r="R109">
        <v>0.2</v>
      </c>
      <c r="S109" s="16">
        <v>9.4</v>
      </c>
    </row>
    <row r="110" spans="1:19">
      <c r="A110" t="s">
        <v>971</v>
      </c>
      <c r="B110" s="1">
        <v>42714</v>
      </c>
      <c r="C110" s="1">
        <v>42719</v>
      </c>
      <c r="D110" t="s">
        <v>20</v>
      </c>
      <c r="E110" t="s">
        <v>972</v>
      </c>
      <c r="F110" t="s">
        <v>22</v>
      </c>
      <c r="G110" t="s">
        <v>23</v>
      </c>
      <c r="H110" t="s">
        <v>128</v>
      </c>
      <c r="I110" t="s">
        <v>40</v>
      </c>
      <c r="J110">
        <v>94109</v>
      </c>
      <c r="K110" t="s">
        <v>41</v>
      </c>
      <c r="L110" t="s">
        <v>973</v>
      </c>
      <c r="M110" t="s">
        <v>28</v>
      </c>
      <c r="N110" t="s">
        <v>34</v>
      </c>
      <c r="O110" t="s">
        <v>974</v>
      </c>
      <c r="P110" t="s">
        <v>975</v>
      </c>
      <c r="Q110">
        <v>2</v>
      </c>
      <c r="R110">
        <v>0.2</v>
      </c>
      <c r="S110" s="16">
        <v>28.14</v>
      </c>
    </row>
    <row r="111" spans="1:19">
      <c r="A111" t="s">
        <v>976</v>
      </c>
      <c r="B111" s="1">
        <v>42624</v>
      </c>
      <c r="C111" s="1">
        <v>42630</v>
      </c>
      <c r="D111" t="s">
        <v>48</v>
      </c>
      <c r="E111" t="s">
        <v>977</v>
      </c>
      <c r="F111" t="s">
        <v>22</v>
      </c>
      <c r="G111" t="s">
        <v>23</v>
      </c>
      <c r="H111" t="s">
        <v>978</v>
      </c>
      <c r="I111" t="s">
        <v>40</v>
      </c>
      <c r="J111">
        <v>92037</v>
      </c>
      <c r="K111" t="s">
        <v>41</v>
      </c>
      <c r="L111" t="s">
        <v>979</v>
      </c>
      <c r="M111" t="s">
        <v>43</v>
      </c>
      <c r="N111" t="s">
        <v>90</v>
      </c>
      <c r="O111" t="s">
        <v>980</v>
      </c>
      <c r="P111" t="s">
        <v>981</v>
      </c>
      <c r="Q111">
        <v>1</v>
      </c>
      <c r="R111">
        <v>0</v>
      </c>
      <c r="S111" s="16">
        <v>3.58</v>
      </c>
    </row>
    <row r="112" spans="1:19">
      <c r="A112" t="s">
        <v>982</v>
      </c>
      <c r="B112" s="1">
        <v>42714</v>
      </c>
      <c r="C112" s="1">
        <v>42717</v>
      </c>
      <c r="D112" t="s">
        <v>191</v>
      </c>
      <c r="E112" t="s">
        <v>983</v>
      </c>
      <c r="F112" t="s">
        <v>22</v>
      </c>
      <c r="G112" t="s">
        <v>23</v>
      </c>
      <c r="H112" t="s">
        <v>274</v>
      </c>
      <c r="I112" t="s">
        <v>275</v>
      </c>
      <c r="J112">
        <v>10024</v>
      </c>
      <c r="K112" t="s">
        <v>150</v>
      </c>
      <c r="L112" t="s">
        <v>984</v>
      </c>
      <c r="M112" t="s">
        <v>43</v>
      </c>
      <c r="N112" t="s">
        <v>57</v>
      </c>
      <c r="O112" t="s">
        <v>985</v>
      </c>
      <c r="P112" t="s">
        <v>986</v>
      </c>
      <c r="Q112">
        <v>6</v>
      </c>
      <c r="R112">
        <v>0</v>
      </c>
      <c r="S112" s="16">
        <v>22.56</v>
      </c>
    </row>
    <row r="113" spans="1:19">
      <c r="A113" t="s">
        <v>989</v>
      </c>
      <c r="B113" s="1">
        <v>42336</v>
      </c>
      <c r="C113" s="1">
        <v>42342</v>
      </c>
      <c r="D113" t="s">
        <v>48</v>
      </c>
      <c r="E113" t="s">
        <v>990</v>
      </c>
      <c r="F113" t="s">
        <v>38</v>
      </c>
      <c r="G113" t="s">
        <v>23</v>
      </c>
      <c r="H113" t="s">
        <v>310</v>
      </c>
      <c r="I113" t="s">
        <v>213</v>
      </c>
      <c r="J113">
        <v>60623</v>
      </c>
      <c r="K113" t="s">
        <v>105</v>
      </c>
      <c r="L113" t="s">
        <v>961</v>
      </c>
      <c r="M113" t="s">
        <v>28</v>
      </c>
      <c r="N113" t="s">
        <v>63</v>
      </c>
      <c r="O113" t="s">
        <v>962</v>
      </c>
      <c r="P113" t="s">
        <v>991</v>
      </c>
      <c r="Q113">
        <v>9</v>
      </c>
      <c r="R113">
        <v>0.6</v>
      </c>
      <c r="S113" s="16">
        <v>-8.49</v>
      </c>
    </row>
    <row r="114" spans="1:19">
      <c r="A114" t="s">
        <v>996</v>
      </c>
      <c r="B114" s="1">
        <v>43070</v>
      </c>
      <c r="C114" s="1">
        <v>43072</v>
      </c>
      <c r="D114" t="s">
        <v>20</v>
      </c>
      <c r="E114" t="s">
        <v>997</v>
      </c>
      <c r="F114" t="s">
        <v>22</v>
      </c>
      <c r="G114" t="s">
        <v>23</v>
      </c>
      <c r="H114" t="s">
        <v>274</v>
      </c>
      <c r="I114" t="s">
        <v>275</v>
      </c>
      <c r="J114">
        <v>10009</v>
      </c>
      <c r="K114" t="s">
        <v>150</v>
      </c>
      <c r="L114" t="s">
        <v>998</v>
      </c>
      <c r="M114" t="s">
        <v>70</v>
      </c>
      <c r="N114" t="s">
        <v>162</v>
      </c>
      <c r="O114" t="s">
        <v>999</v>
      </c>
      <c r="P114" t="s">
        <v>1000</v>
      </c>
      <c r="Q114">
        <v>3</v>
      </c>
      <c r="R114">
        <v>0</v>
      </c>
      <c r="S114" s="16">
        <v>6.93</v>
      </c>
    </row>
    <row r="115" spans="1:19">
      <c r="A115" t="s">
        <v>1005</v>
      </c>
      <c r="B115" s="1">
        <v>42894</v>
      </c>
      <c r="C115" s="1">
        <v>42898</v>
      </c>
      <c r="D115" t="s">
        <v>48</v>
      </c>
      <c r="E115" t="s">
        <v>1006</v>
      </c>
      <c r="F115" t="s">
        <v>38</v>
      </c>
      <c r="G115" t="s">
        <v>23</v>
      </c>
      <c r="H115" t="s">
        <v>619</v>
      </c>
      <c r="I115" t="s">
        <v>104</v>
      </c>
      <c r="J115">
        <v>77506</v>
      </c>
      <c r="K115" t="s">
        <v>105</v>
      </c>
      <c r="L115" t="s">
        <v>1007</v>
      </c>
      <c r="M115" t="s">
        <v>43</v>
      </c>
      <c r="N115" t="s">
        <v>78</v>
      </c>
      <c r="O115" t="s">
        <v>1008</v>
      </c>
      <c r="P115" t="s">
        <v>1009</v>
      </c>
      <c r="Q115">
        <v>2</v>
      </c>
      <c r="R115">
        <v>0.8</v>
      </c>
      <c r="S115" s="16">
        <v>-4.47</v>
      </c>
    </row>
    <row r="116" spans="1:19">
      <c r="A116" t="s">
        <v>1010</v>
      </c>
      <c r="B116" s="1">
        <v>41901</v>
      </c>
      <c r="C116" s="1">
        <v>41903</v>
      </c>
      <c r="D116" t="s">
        <v>20</v>
      </c>
      <c r="E116" t="s">
        <v>1011</v>
      </c>
      <c r="F116" t="s">
        <v>38</v>
      </c>
      <c r="G116" t="s">
        <v>23</v>
      </c>
      <c r="H116" t="s">
        <v>186</v>
      </c>
      <c r="I116" t="s">
        <v>104</v>
      </c>
      <c r="J116">
        <v>77036</v>
      </c>
      <c r="K116" t="s">
        <v>105</v>
      </c>
      <c r="L116" t="s">
        <v>699</v>
      </c>
      <c r="M116" t="s">
        <v>70</v>
      </c>
      <c r="N116" t="s">
        <v>700</v>
      </c>
      <c r="O116" t="s">
        <v>701</v>
      </c>
      <c r="P116" t="s">
        <v>1012</v>
      </c>
      <c r="Q116">
        <v>3</v>
      </c>
      <c r="R116">
        <v>0.4</v>
      </c>
      <c r="S116" s="16">
        <v>-510</v>
      </c>
    </row>
    <row r="117" spans="1:19">
      <c r="A117" t="s">
        <v>1013</v>
      </c>
      <c r="B117" s="1">
        <v>42527</v>
      </c>
      <c r="C117" s="1">
        <v>42534</v>
      </c>
      <c r="D117" t="s">
        <v>48</v>
      </c>
      <c r="E117" t="s">
        <v>1014</v>
      </c>
      <c r="F117" t="s">
        <v>22</v>
      </c>
      <c r="G117" t="s">
        <v>23</v>
      </c>
      <c r="H117" t="s">
        <v>310</v>
      </c>
      <c r="I117" t="s">
        <v>213</v>
      </c>
      <c r="J117">
        <v>60610</v>
      </c>
      <c r="K117" t="s">
        <v>105</v>
      </c>
      <c r="L117" t="s">
        <v>1015</v>
      </c>
      <c r="M117" t="s">
        <v>70</v>
      </c>
      <c r="N117" t="s">
        <v>71</v>
      </c>
      <c r="O117" t="s">
        <v>1016</v>
      </c>
      <c r="P117" t="s">
        <v>1017</v>
      </c>
      <c r="Q117">
        <v>4</v>
      </c>
      <c r="R117">
        <v>0.2</v>
      </c>
      <c r="S117" s="16">
        <v>28.72</v>
      </c>
    </row>
    <row r="118" spans="1:19">
      <c r="A118" t="s">
        <v>1018</v>
      </c>
      <c r="B118" s="1">
        <v>42318</v>
      </c>
      <c r="C118" s="1">
        <v>42323</v>
      </c>
      <c r="D118" t="s">
        <v>48</v>
      </c>
      <c r="E118" t="s">
        <v>1019</v>
      </c>
      <c r="F118" t="s">
        <v>22</v>
      </c>
      <c r="G118" t="s">
        <v>23</v>
      </c>
      <c r="H118" t="s">
        <v>1020</v>
      </c>
      <c r="I118" t="s">
        <v>40</v>
      </c>
      <c r="J118">
        <v>94513</v>
      </c>
      <c r="K118" t="s">
        <v>41</v>
      </c>
      <c r="L118" t="s">
        <v>1021</v>
      </c>
      <c r="M118" t="s">
        <v>70</v>
      </c>
      <c r="N118" t="s">
        <v>162</v>
      </c>
      <c r="O118" t="s">
        <v>1022</v>
      </c>
      <c r="P118" t="s">
        <v>1023</v>
      </c>
      <c r="Q118">
        <v>2</v>
      </c>
      <c r="R118">
        <v>0</v>
      </c>
      <c r="S118" s="16">
        <v>35.159999999999997</v>
      </c>
    </row>
    <row r="119" spans="1:19">
      <c r="A119" t="s">
        <v>1024</v>
      </c>
      <c r="B119" s="1">
        <v>42902</v>
      </c>
      <c r="C119" s="1">
        <v>42906</v>
      </c>
      <c r="D119" t="s">
        <v>48</v>
      </c>
      <c r="E119" t="s">
        <v>1025</v>
      </c>
      <c r="F119" t="s">
        <v>38</v>
      </c>
      <c r="G119" t="s">
        <v>23</v>
      </c>
      <c r="H119" t="s">
        <v>1026</v>
      </c>
      <c r="I119" t="s">
        <v>88</v>
      </c>
      <c r="J119">
        <v>27514</v>
      </c>
      <c r="K119" t="s">
        <v>26</v>
      </c>
      <c r="L119" t="s">
        <v>1027</v>
      </c>
      <c r="M119" t="s">
        <v>43</v>
      </c>
      <c r="N119" t="s">
        <v>67</v>
      </c>
      <c r="O119" t="s">
        <v>1028</v>
      </c>
      <c r="P119" t="s">
        <v>1029</v>
      </c>
      <c r="Q119">
        <v>3</v>
      </c>
      <c r="R119">
        <v>0.2</v>
      </c>
      <c r="S119" s="16">
        <v>4.7300000000000004</v>
      </c>
    </row>
    <row r="120" spans="1:19">
      <c r="A120" t="s">
        <v>1030</v>
      </c>
      <c r="B120" s="1">
        <v>42391</v>
      </c>
      <c r="C120" s="1">
        <v>42397</v>
      </c>
      <c r="D120" t="s">
        <v>48</v>
      </c>
      <c r="E120" t="s">
        <v>399</v>
      </c>
      <c r="F120" t="s">
        <v>22</v>
      </c>
      <c r="G120" t="s">
        <v>23</v>
      </c>
      <c r="H120" t="s">
        <v>1031</v>
      </c>
      <c r="I120" t="s">
        <v>816</v>
      </c>
      <c r="J120">
        <v>7960</v>
      </c>
      <c r="K120" t="s">
        <v>150</v>
      </c>
      <c r="L120" t="s">
        <v>1032</v>
      </c>
      <c r="M120" t="s">
        <v>43</v>
      </c>
      <c r="N120" t="s">
        <v>277</v>
      </c>
      <c r="O120" t="s">
        <v>1033</v>
      </c>
      <c r="P120" t="s">
        <v>1034</v>
      </c>
      <c r="Q120">
        <v>6</v>
      </c>
      <c r="R120">
        <v>0</v>
      </c>
      <c r="S120" s="16">
        <v>0.3</v>
      </c>
    </row>
    <row r="121" spans="1:19">
      <c r="A121" t="s">
        <v>1035</v>
      </c>
      <c r="B121" s="1">
        <v>43078</v>
      </c>
      <c r="C121" s="1">
        <v>43082</v>
      </c>
      <c r="D121" t="s">
        <v>48</v>
      </c>
      <c r="E121" t="s">
        <v>1036</v>
      </c>
      <c r="F121" t="s">
        <v>38</v>
      </c>
      <c r="G121" t="s">
        <v>23</v>
      </c>
      <c r="H121" t="s">
        <v>1037</v>
      </c>
      <c r="I121" t="s">
        <v>513</v>
      </c>
      <c r="J121">
        <v>45231</v>
      </c>
      <c r="K121" t="s">
        <v>150</v>
      </c>
      <c r="L121" t="s">
        <v>1038</v>
      </c>
      <c r="M121" t="s">
        <v>43</v>
      </c>
      <c r="N121" t="s">
        <v>57</v>
      </c>
      <c r="O121" t="s">
        <v>1039</v>
      </c>
      <c r="P121" t="s">
        <v>1040</v>
      </c>
      <c r="Q121">
        <v>1</v>
      </c>
      <c r="R121">
        <v>0.2</v>
      </c>
      <c r="S121" s="16">
        <v>-7.44</v>
      </c>
    </row>
    <row r="122" spans="1:19">
      <c r="A122" t="s">
        <v>1043</v>
      </c>
      <c r="B122" s="1">
        <v>43097</v>
      </c>
      <c r="C122" s="1">
        <v>43102</v>
      </c>
      <c r="D122" t="s">
        <v>20</v>
      </c>
      <c r="E122" t="s">
        <v>1044</v>
      </c>
      <c r="F122" t="s">
        <v>38</v>
      </c>
      <c r="G122" t="s">
        <v>23</v>
      </c>
      <c r="H122" t="s">
        <v>128</v>
      </c>
      <c r="I122" t="s">
        <v>40</v>
      </c>
      <c r="J122">
        <v>94110</v>
      </c>
      <c r="K122" t="s">
        <v>41</v>
      </c>
      <c r="L122" t="s">
        <v>1045</v>
      </c>
      <c r="M122" t="s">
        <v>43</v>
      </c>
      <c r="N122" t="s">
        <v>57</v>
      </c>
      <c r="O122" t="s">
        <v>1046</v>
      </c>
      <c r="P122" t="s">
        <v>1047</v>
      </c>
      <c r="Q122">
        <v>4</v>
      </c>
      <c r="R122">
        <v>0</v>
      </c>
      <c r="S122" s="16">
        <v>210.49</v>
      </c>
    </row>
    <row r="123" spans="1:19">
      <c r="A123" t="s">
        <v>1048</v>
      </c>
      <c r="B123" s="1">
        <v>42215</v>
      </c>
      <c r="C123" s="1">
        <v>42216</v>
      </c>
      <c r="D123" t="s">
        <v>191</v>
      </c>
      <c r="E123" t="s">
        <v>618</v>
      </c>
      <c r="F123" t="s">
        <v>22</v>
      </c>
      <c r="G123" t="s">
        <v>23</v>
      </c>
      <c r="H123" t="s">
        <v>128</v>
      </c>
      <c r="I123" t="s">
        <v>40</v>
      </c>
      <c r="J123">
        <v>94109</v>
      </c>
      <c r="K123" t="s">
        <v>41</v>
      </c>
      <c r="L123" t="s">
        <v>1049</v>
      </c>
      <c r="M123" t="s">
        <v>70</v>
      </c>
      <c r="N123" t="s">
        <v>162</v>
      </c>
      <c r="O123" t="s">
        <v>1050</v>
      </c>
      <c r="P123" t="s">
        <v>1051</v>
      </c>
      <c r="Q123">
        <v>7</v>
      </c>
      <c r="R123">
        <v>0</v>
      </c>
      <c r="S123" s="16">
        <v>92.37</v>
      </c>
    </row>
    <row r="124" spans="1:19">
      <c r="A124" t="s">
        <v>1057</v>
      </c>
      <c r="B124" s="1">
        <v>42994</v>
      </c>
      <c r="C124" s="1">
        <v>42995</v>
      </c>
      <c r="D124" t="s">
        <v>191</v>
      </c>
      <c r="E124" t="s">
        <v>1058</v>
      </c>
      <c r="F124" t="s">
        <v>38</v>
      </c>
      <c r="G124" t="s">
        <v>23</v>
      </c>
      <c r="H124" t="s">
        <v>1059</v>
      </c>
      <c r="I124" t="s">
        <v>40</v>
      </c>
      <c r="J124">
        <v>90301</v>
      </c>
      <c r="K124" t="s">
        <v>41</v>
      </c>
      <c r="L124" t="s">
        <v>1060</v>
      </c>
      <c r="M124" t="s">
        <v>43</v>
      </c>
      <c r="N124" t="s">
        <v>90</v>
      </c>
      <c r="O124" t="s">
        <v>1061</v>
      </c>
      <c r="P124" t="s">
        <v>603</v>
      </c>
      <c r="Q124">
        <v>2</v>
      </c>
      <c r="R124">
        <v>0</v>
      </c>
      <c r="S124" s="16">
        <v>4.0599999999999996</v>
      </c>
    </row>
    <row r="125" spans="1:19">
      <c r="A125" t="s">
        <v>1064</v>
      </c>
      <c r="B125" s="1">
        <v>43021</v>
      </c>
      <c r="C125" s="1">
        <v>43025</v>
      </c>
      <c r="D125" t="s">
        <v>48</v>
      </c>
      <c r="E125" t="s">
        <v>1065</v>
      </c>
      <c r="F125" t="s">
        <v>38</v>
      </c>
      <c r="G125" t="s">
        <v>23</v>
      </c>
      <c r="H125" t="s">
        <v>148</v>
      </c>
      <c r="I125" t="s">
        <v>149</v>
      </c>
      <c r="J125">
        <v>19140</v>
      </c>
      <c r="K125" t="s">
        <v>150</v>
      </c>
      <c r="L125" t="s">
        <v>1066</v>
      </c>
      <c r="M125" t="s">
        <v>43</v>
      </c>
      <c r="N125" t="s">
        <v>90</v>
      </c>
      <c r="O125" t="s">
        <v>1067</v>
      </c>
      <c r="P125" t="s">
        <v>160</v>
      </c>
      <c r="Q125">
        <v>2</v>
      </c>
      <c r="R125">
        <v>0.2</v>
      </c>
      <c r="S125" s="16">
        <v>4.08</v>
      </c>
    </row>
    <row r="126" spans="1:19">
      <c r="A126" t="s">
        <v>1075</v>
      </c>
      <c r="B126" s="1">
        <v>42273</v>
      </c>
      <c r="C126" s="1">
        <v>42275</v>
      </c>
      <c r="D126" t="s">
        <v>20</v>
      </c>
      <c r="E126" t="s">
        <v>536</v>
      </c>
      <c r="F126" t="s">
        <v>22</v>
      </c>
      <c r="G126" t="s">
        <v>23</v>
      </c>
      <c r="H126" t="s">
        <v>186</v>
      </c>
      <c r="I126" t="s">
        <v>104</v>
      </c>
      <c r="J126">
        <v>77070</v>
      </c>
      <c r="K126" t="s">
        <v>105</v>
      </c>
      <c r="L126" t="s">
        <v>1076</v>
      </c>
      <c r="M126" t="s">
        <v>43</v>
      </c>
      <c r="N126" t="s">
        <v>74</v>
      </c>
      <c r="O126" t="s">
        <v>1077</v>
      </c>
      <c r="P126" t="s">
        <v>1078</v>
      </c>
      <c r="Q126">
        <v>5</v>
      </c>
      <c r="R126">
        <v>0.8</v>
      </c>
      <c r="S126" s="16">
        <v>-3.43</v>
      </c>
    </row>
    <row r="127" spans="1:19">
      <c r="A127" t="s">
        <v>1081</v>
      </c>
      <c r="B127" s="1">
        <v>42310</v>
      </c>
      <c r="C127" s="1">
        <v>42314</v>
      </c>
      <c r="D127" t="s">
        <v>48</v>
      </c>
      <c r="E127" t="s">
        <v>1082</v>
      </c>
      <c r="F127" t="s">
        <v>22</v>
      </c>
      <c r="G127" t="s">
        <v>23</v>
      </c>
      <c r="H127" t="s">
        <v>39</v>
      </c>
      <c r="I127" t="s">
        <v>40</v>
      </c>
      <c r="J127">
        <v>90004</v>
      </c>
      <c r="K127" t="s">
        <v>41</v>
      </c>
      <c r="L127" t="s">
        <v>1083</v>
      </c>
      <c r="M127" t="s">
        <v>28</v>
      </c>
      <c r="N127" t="s">
        <v>53</v>
      </c>
      <c r="O127" t="s">
        <v>1084</v>
      </c>
      <c r="P127" t="s">
        <v>1085</v>
      </c>
      <c r="Q127">
        <v>5</v>
      </c>
      <c r="R127">
        <v>0.2</v>
      </c>
      <c r="S127" s="16">
        <v>51.94</v>
      </c>
    </row>
    <row r="128" spans="1:19">
      <c r="A128" t="s">
        <v>1086</v>
      </c>
      <c r="B128" s="1">
        <v>42273</v>
      </c>
      <c r="C128" s="1">
        <v>42279</v>
      </c>
      <c r="D128" t="s">
        <v>48</v>
      </c>
      <c r="E128" t="s">
        <v>166</v>
      </c>
      <c r="F128" t="s">
        <v>22</v>
      </c>
      <c r="G128" t="s">
        <v>23</v>
      </c>
      <c r="H128" t="s">
        <v>432</v>
      </c>
      <c r="I128" t="s">
        <v>433</v>
      </c>
      <c r="J128">
        <v>97206</v>
      </c>
      <c r="K128" t="s">
        <v>41</v>
      </c>
      <c r="L128" t="s">
        <v>1087</v>
      </c>
      <c r="M128" t="s">
        <v>43</v>
      </c>
      <c r="N128" t="s">
        <v>90</v>
      </c>
      <c r="O128" t="s">
        <v>188</v>
      </c>
      <c r="P128" t="s">
        <v>1088</v>
      </c>
      <c r="Q128">
        <v>5</v>
      </c>
      <c r="R128">
        <v>0.2</v>
      </c>
      <c r="S128" s="16">
        <v>47.84</v>
      </c>
    </row>
    <row r="129" spans="1:19">
      <c r="A129" t="s">
        <v>1094</v>
      </c>
      <c r="B129" s="1">
        <v>42722</v>
      </c>
      <c r="C129" s="1">
        <v>42724</v>
      </c>
      <c r="D129" t="s">
        <v>20</v>
      </c>
      <c r="E129" t="s">
        <v>1095</v>
      </c>
      <c r="F129" t="s">
        <v>38</v>
      </c>
      <c r="G129" t="s">
        <v>23</v>
      </c>
      <c r="H129" t="s">
        <v>1096</v>
      </c>
      <c r="I129" t="s">
        <v>51</v>
      </c>
      <c r="J129">
        <v>33319</v>
      </c>
      <c r="K129" t="s">
        <v>26</v>
      </c>
      <c r="L129" t="s">
        <v>1097</v>
      </c>
      <c r="M129" t="s">
        <v>43</v>
      </c>
      <c r="N129" t="s">
        <v>74</v>
      </c>
      <c r="O129" t="s">
        <v>1098</v>
      </c>
      <c r="P129" t="s">
        <v>1099</v>
      </c>
      <c r="Q129">
        <v>7</v>
      </c>
      <c r="R129">
        <v>0.7</v>
      </c>
      <c r="S129" s="16">
        <v>-169.37</v>
      </c>
    </row>
    <row r="130" spans="1:19">
      <c r="A130" t="s">
        <v>1102</v>
      </c>
      <c r="B130" s="1">
        <v>42694</v>
      </c>
      <c r="C130" s="1">
        <v>42698</v>
      </c>
      <c r="D130" t="s">
        <v>20</v>
      </c>
      <c r="E130" t="s">
        <v>1103</v>
      </c>
      <c r="F130" t="s">
        <v>102</v>
      </c>
      <c r="G130" t="s">
        <v>23</v>
      </c>
      <c r="H130" t="s">
        <v>512</v>
      </c>
      <c r="I130" t="s">
        <v>513</v>
      </c>
      <c r="J130">
        <v>43229</v>
      </c>
      <c r="K130" t="s">
        <v>150</v>
      </c>
      <c r="L130" t="s">
        <v>1104</v>
      </c>
      <c r="M130" t="s">
        <v>43</v>
      </c>
      <c r="N130" t="s">
        <v>277</v>
      </c>
      <c r="O130" t="s">
        <v>1105</v>
      </c>
      <c r="P130" t="s">
        <v>1106</v>
      </c>
      <c r="Q130">
        <v>7</v>
      </c>
      <c r="R130">
        <v>0.2</v>
      </c>
      <c r="S130" s="16">
        <v>6.68</v>
      </c>
    </row>
    <row r="131" spans="1:19">
      <c r="A131" t="s">
        <v>1115</v>
      </c>
      <c r="B131" s="1">
        <v>41999</v>
      </c>
      <c r="C131" s="1">
        <v>42001</v>
      </c>
      <c r="D131" t="s">
        <v>191</v>
      </c>
      <c r="E131" t="s">
        <v>1116</v>
      </c>
      <c r="F131" t="s">
        <v>38</v>
      </c>
      <c r="G131" t="s">
        <v>23</v>
      </c>
      <c r="H131" t="s">
        <v>1117</v>
      </c>
      <c r="I131" t="s">
        <v>472</v>
      </c>
      <c r="J131">
        <v>80906</v>
      </c>
      <c r="K131" t="s">
        <v>41</v>
      </c>
      <c r="L131" t="s">
        <v>1118</v>
      </c>
      <c r="M131" t="s">
        <v>28</v>
      </c>
      <c r="N131" t="s">
        <v>63</v>
      </c>
      <c r="O131" t="s">
        <v>1119</v>
      </c>
      <c r="P131" t="s">
        <v>1120</v>
      </c>
      <c r="Q131">
        <v>8</v>
      </c>
      <c r="R131">
        <v>0.2</v>
      </c>
      <c r="S131" s="16">
        <v>78.86</v>
      </c>
    </row>
    <row r="132" spans="1:19">
      <c r="A132" t="s">
        <v>1129</v>
      </c>
      <c r="B132" s="1">
        <v>42671</v>
      </c>
      <c r="C132" s="1">
        <v>42677</v>
      </c>
      <c r="D132" t="s">
        <v>48</v>
      </c>
      <c r="E132" t="s">
        <v>597</v>
      </c>
      <c r="F132" t="s">
        <v>38</v>
      </c>
      <c r="G132" t="s">
        <v>23</v>
      </c>
      <c r="H132" t="s">
        <v>1130</v>
      </c>
      <c r="I132" t="s">
        <v>816</v>
      </c>
      <c r="J132">
        <v>7109</v>
      </c>
      <c r="K132" t="s">
        <v>150</v>
      </c>
      <c r="L132" t="s">
        <v>1131</v>
      </c>
      <c r="M132" t="s">
        <v>43</v>
      </c>
      <c r="N132" t="s">
        <v>90</v>
      </c>
      <c r="O132" t="s">
        <v>1132</v>
      </c>
      <c r="P132" t="s">
        <v>286</v>
      </c>
      <c r="Q132">
        <v>5</v>
      </c>
      <c r="R132">
        <v>0</v>
      </c>
      <c r="S132" s="16">
        <v>15.55</v>
      </c>
    </row>
    <row r="133" spans="1:19">
      <c r="A133" t="s">
        <v>1143</v>
      </c>
      <c r="B133" s="1">
        <v>43058</v>
      </c>
      <c r="C133" s="1">
        <v>43062</v>
      </c>
      <c r="D133" t="s">
        <v>48</v>
      </c>
      <c r="E133" t="s">
        <v>888</v>
      </c>
      <c r="F133" t="s">
        <v>22</v>
      </c>
      <c r="G133" t="s">
        <v>23</v>
      </c>
      <c r="H133" t="s">
        <v>310</v>
      </c>
      <c r="I133" t="s">
        <v>213</v>
      </c>
      <c r="J133">
        <v>60623</v>
      </c>
      <c r="K133" t="s">
        <v>105</v>
      </c>
      <c r="L133" t="s">
        <v>1144</v>
      </c>
      <c r="M133" t="s">
        <v>28</v>
      </c>
      <c r="N133" t="s">
        <v>53</v>
      </c>
      <c r="O133" t="s">
        <v>1145</v>
      </c>
      <c r="P133" t="s">
        <v>1146</v>
      </c>
      <c r="Q133">
        <v>3</v>
      </c>
      <c r="R133">
        <v>0.5</v>
      </c>
      <c r="S133" s="16">
        <v>-131.44999999999999</v>
      </c>
    </row>
    <row r="134" spans="1:19">
      <c r="A134" t="s">
        <v>1147</v>
      </c>
      <c r="B134" s="1">
        <v>42128</v>
      </c>
      <c r="C134" s="1">
        <v>42133</v>
      </c>
      <c r="D134" t="s">
        <v>20</v>
      </c>
      <c r="E134" t="s">
        <v>1148</v>
      </c>
      <c r="F134" t="s">
        <v>38</v>
      </c>
      <c r="G134" t="s">
        <v>23</v>
      </c>
      <c r="H134" t="s">
        <v>274</v>
      </c>
      <c r="I134" t="s">
        <v>275</v>
      </c>
      <c r="J134">
        <v>10024</v>
      </c>
      <c r="K134" t="s">
        <v>150</v>
      </c>
      <c r="L134" t="s">
        <v>1149</v>
      </c>
      <c r="M134" t="s">
        <v>28</v>
      </c>
      <c r="N134" t="s">
        <v>63</v>
      </c>
      <c r="O134" t="s">
        <v>1150</v>
      </c>
      <c r="P134" t="s">
        <v>1151</v>
      </c>
      <c r="Q134">
        <v>2</v>
      </c>
      <c r="R134">
        <v>0</v>
      </c>
      <c r="S134" s="16">
        <v>12.86</v>
      </c>
    </row>
    <row r="135" spans="1:19">
      <c r="A135" t="s">
        <v>1152</v>
      </c>
      <c r="B135" s="1">
        <v>42003</v>
      </c>
      <c r="C135" s="1">
        <v>42008</v>
      </c>
      <c r="D135" t="s">
        <v>48</v>
      </c>
      <c r="E135" t="s">
        <v>353</v>
      </c>
      <c r="F135" t="s">
        <v>38</v>
      </c>
      <c r="G135" t="s">
        <v>23</v>
      </c>
      <c r="H135" t="s">
        <v>1153</v>
      </c>
      <c r="I135" t="s">
        <v>241</v>
      </c>
      <c r="J135">
        <v>48180</v>
      </c>
      <c r="K135" t="s">
        <v>105</v>
      </c>
      <c r="L135" t="s">
        <v>1154</v>
      </c>
      <c r="M135" t="s">
        <v>43</v>
      </c>
      <c r="N135" t="s">
        <v>67</v>
      </c>
      <c r="O135" t="s">
        <v>1155</v>
      </c>
      <c r="P135" t="s">
        <v>719</v>
      </c>
      <c r="Q135">
        <v>3</v>
      </c>
      <c r="R135">
        <v>0</v>
      </c>
      <c r="S135" s="16">
        <v>2.85</v>
      </c>
    </row>
    <row r="136" spans="1:19">
      <c r="A136" t="s">
        <v>1156</v>
      </c>
      <c r="B136" s="1">
        <v>41791</v>
      </c>
      <c r="C136" s="1">
        <v>41796</v>
      </c>
      <c r="D136" t="s">
        <v>48</v>
      </c>
      <c r="E136" t="s">
        <v>1157</v>
      </c>
      <c r="F136" t="s">
        <v>102</v>
      </c>
      <c r="G136" t="s">
        <v>23</v>
      </c>
      <c r="H136" t="s">
        <v>1158</v>
      </c>
      <c r="I136" t="s">
        <v>816</v>
      </c>
      <c r="J136">
        <v>8701</v>
      </c>
      <c r="K136" t="s">
        <v>150</v>
      </c>
      <c r="L136" t="s">
        <v>1159</v>
      </c>
      <c r="M136" t="s">
        <v>43</v>
      </c>
      <c r="N136" t="s">
        <v>74</v>
      </c>
      <c r="O136" t="s">
        <v>1160</v>
      </c>
      <c r="P136" t="s">
        <v>1161</v>
      </c>
      <c r="Q136">
        <v>3</v>
      </c>
      <c r="R136">
        <v>0</v>
      </c>
      <c r="S136" s="16">
        <v>20.92</v>
      </c>
    </row>
    <row r="137" spans="1:19">
      <c r="A137" t="s">
        <v>1164</v>
      </c>
      <c r="B137" s="1">
        <v>42840</v>
      </c>
      <c r="C137" s="1">
        <v>42842</v>
      </c>
      <c r="D137" t="s">
        <v>191</v>
      </c>
      <c r="E137" t="s">
        <v>1165</v>
      </c>
      <c r="F137" t="s">
        <v>22</v>
      </c>
      <c r="G137" t="s">
        <v>23</v>
      </c>
      <c r="H137" t="s">
        <v>1166</v>
      </c>
      <c r="I137" t="s">
        <v>327</v>
      </c>
      <c r="J137">
        <v>22204</v>
      </c>
      <c r="K137" t="s">
        <v>26</v>
      </c>
      <c r="L137" t="s">
        <v>1167</v>
      </c>
      <c r="M137" t="s">
        <v>43</v>
      </c>
      <c r="N137" t="s">
        <v>67</v>
      </c>
      <c r="O137" t="s">
        <v>1168</v>
      </c>
      <c r="P137" t="s">
        <v>1169</v>
      </c>
      <c r="Q137">
        <v>1</v>
      </c>
      <c r="R137">
        <v>0</v>
      </c>
      <c r="S137" s="16">
        <v>2</v>
      </c>
    </row>
    <row r="138" spans="1:19">
      <c r="A138" t="s">
        <v>1170</v>
      </c>
      <c r="B138" s="1">
        <v>42625</v>
      </c>
      <c r="C138" s="1">
        <v>42627</v>
      </c>
      <c r="D138" t="s">
        <v>20</v>
      </c>
      <c r="E138" t="s">
        <v>1171</v>
      </c>
      <c r="F138" t="s">
        <v>38</v>
      </c>
      <c r="G138" t="s">
        <v>23</v>
      </c>
      <c r="H138" t="s">
        <v>1172</v>
      </c>
      <c r="I138" t="s">
        <v>472</v>
      </c>
      <c r="J138">
        <v>80004</v>
      </c>
      <c r="K138" t="s">
        <v>41</v>
      </c>
      <c r="L138" t="s">
        <v>1173</v>
      </c>
      <c r="M138" t="s">
        <v>28</v>
      </c>
      <c r="N138" t="s">
        <v>63</v>
      </c>
      <c r="O138" t="s">
        <v>1174</v>
      </c>
      <c r="P138" t="s">
        <v>1175</v>
      </c>
      <c r="Q138">
        <v>4</v>
      </c>
      <c r="R138">
        <v>0.2</v>
      </c>
      <c r="S138" s="16">
        <v>3.59</v>
      </c>
    </row>
    <row r="139" spans="1:19">
      <c r="A139" t="s">
        <v>1180</v>
      </c>
      <c r="B139" s="1">
        <v>41909</v>
      </c>
      <c r="C139" s="1">
        <v>41915</v>
      </c>
      <c r="D139" t="s">
        <v>48</v>
      </c>
      <c r="E139" t="s">
        <v>1181</v>
      </c>
      <c r="F139" t="s">
        <v>38</v>
      </c>
      <c r="G139" t="s">
        <v>23</v>
      </c>
      <c r="H139" t="s">
        <v>1182</v>
      </c>
      <c r="I139" t="s">
        <v>816</v>
      </c>
      <c r="J139">
        <v>7601</v>
      </c>
      <c r="K139" t="s">
        <v>150</v>
      </c>
      <c r="L139" t="s">
        <v>1183</v>
      </c>
      <c r="M139" t="s">
        <v>28</v>
      </c>
      <c r="N139" t="s">
        <v>63</v>
      </c>
      <c r="O139" t="s">
        <v>1184</v>
      </c>
      <c r="P139" t="s">
        <v>1185</v>
      </c>
      <c r="Q139">
        <v>3</v>
      </c>
      <c r="R139">
        <v>0</v>
      </c>
      <c r="S139" s="16">
        <v>37.64</v>
      </c>
    </row>
    <row r="140" spans="1:19">
      <c r="A140" t="s">
        <v>1186</v>
      </c>
      <c r="B140" s="1">
        <v>41860</v>
      </c>
      <c r="C140" s="1">
        <v>41867</v>
      </c>
      <c r="D140" t="s">
        <v>48</v>
      </c>
      <c r="E140" t="s">
        <v>1187</v>
      </c>
      <c r="F140" t="s">
        <v>38</v>
      </c>
      <c r="G140" t="s">
        <v>23</v>
      </c>
      <c r="H140" t="s">
        <v>1188</v>
      </c>
      <c r="I140" t="s">
        <v>51</v>
      </c>
      <c r="J140">
        <v>33710</v>
      </c>
      <c r="K140" t="s">
        <v>26</v>
      </c>
      <c r="L140" t="s">
        <v>1189</v>
      </c>
      <c r="M140" t="s">
        <v>70</v>
      </c>
      <c r="N140" t="s">
        <v>71</v>
      </c>
      <c r="O140" t="s">
        <v>1190</v>
      </c>
      <c r="P140" t="s">
        <v>1191</v>
      </c>
      <c r="Q140">
        <v>2</v>
      </c>
      <c r="R140">
        <v>0.2</v>
      </c>
      <c r="S140" s="16">
        <v>22.3</v>
      </c>
    </row>
    <row r="141" spans="1:19">
      <c r="A141" t="s">
        <v>1194</v>
      </c>
      <c r="B141" s="1">
        <v>42001</v>
      </c>
      <c r="C141" s="1">
        <v>42003</v>
      </c>
      <c r="D141" t="s">
        <v>191</v>
      </c>
      <c r="E141" t="s">
        <v>1195</v>
      </c>
      <c r="F141" t="s">
        <v>38</v>
      </c>
      <c r="G141" t="s">
        <v>23</v>
      </c>
      <c r="H141" t="s">
        <v>148</v>
      </c>
      <c r="I141" t="s">
        <v>149</v>
      </c>
      <c r="J141">
        <v>19143</v>
      </c>
      <c r="K141" t="s">
        <v>150</v>
      </c>
      <c r="L141" t="s">
        <v>1196</v>
      </c>
      <c r="M141" t="s">
        <v>43</v>
      </c>
      <c r="N141" t="s">
        <v>67</v>
      </c>
      <c r="O141" t="s">
        <v>1197</v>
      </c>
      <c r="P141" t="s">
        <v>1198</v>
      </c>
      <c r="Q141">
        <v>4</v>
      </c>
      <c r="R141">
        <v>0.2</v>
      </c>
      <c r="S141" s="16">
        <v>8.67</v>
      </c>
    </row>
    <row r="142" spans="1:19">
      <c r="A142" t="s">
        <v>1199</v>
      </c>
      <c r="B142" s="1">
        <v>41947</v>
      </c>
      <c r="C142" s="1">
        <v>41952</v>
      </c>
      <c r="D142" t="s">
        <v>48</v>
      </c>
      <c r="E142" t="s">
        <v>1200</v>
      </c>
      <c r="F142" t="s">
        <v>102</v>
      </c>
      <c r="G142" t="s">
        <v>23</v>
      </c>
      <c r="H142" t="s">
        <v>274</v>
      </c>
      <c r="I142" t="s">
        <v>275</v>
      </c>
      <c r="J142">
        <v>10024</v>
      </c>
      <c r="K142" t="s">
        <v>150</v>
      </c>
      <c r="L142" t="s">
        <v>1201</v>
      </c>
      <c r="M142" t="s">
        <v>28</v>
      </c>
      <c r="N142" t="s">
        <v>34</v>
      </c>
      <c r="O142" t="s">
        <v>1202</v>
      </c>
      <c r="P142" t="s">
        <v>1203</v>
      </c>
      <c r="Q142">
        <v>1</v>
      </c>
      <c r="R142">
        <v>0.1</v>
      </c>
      <c r="S142" s="16">
        <v>24.16</v>
      </c>
    </row>
    <row r="143" spans="1:19">
      <c r="A143" t="s">
        <v>1206</v>
      </c>
      <c r="B143" s="1">
        <v>41901</v>
      </c>
      <c r="C143" s="1">
        <v>41906</v>
      </c>
      <c r="D143" t="s">
        <v>48</v>
      </c>
      <c r="E143" t="s">
        <v>1207</v>
      </c>
      <c r="F143" t="s">
        <v>38</v>
      </c>
      <c r="G143" t="s">
        <v>23</v>
      </c>
      <c r="H143" t="s">
        <v>1208</v>
      </c>
      <c r="I143" t="s">
        <v>40</v>
      </c>
      <c r="J143">
        <v>90805</v>
      </c>
      <c r="K143" t="s">
        <v>41</v>
      </c>
      <c r="L143" t="s">
        <v>1209</v>
      </c>
      <c r="M143" t="s">
        <v>43</v>
      </c>
      <c r="N143" t="s">
        <v>277</v>
      </c>
      <c r="O143" t="s">
        <v>1210</v>
      </c>
      <c r="P143" t="s">
        <v>774</v>
      </c>
      <c r="Q143">
        <v>2</v>
      </c>
      <c r="R143">
        <v>0</v>
      </c>
      <c r="S143" s="16">
        <v>3.58</v>
      </c>
    </row>
    <row r="144" spans="1:19">
      <c r="A144" t="s">
        <v>1211</v>
      </c>
      <c r="B144" s="1">
        <v>42483</v>
      </c>
      <c r="C144" s="1">
        <v>42487</v>
      </c>
      <c r="D144" t="s">
        <v>48</v>
      </c>
      <c r="E144" t="s">
        <v>1212</v>
      </c>
      <c r="F144" t="s">
        <v>38</v>
      </c>
      <c r="G144" t="s">
        <v>23</v>
      </c>
      <c r="H144" t="s">
        <v>1213</v>
      </c>
      <c r="I144" t="s">
        <v>40</v>
      </c>
      <c r="J144">
        <v>92345</v>
      </c>
      <c r="K144" t="s">
        <v>41</v>
      </c>
      <c r="L144" t="s">
        <v>1125</v>
      </c>
      <c r="M144" t="s">
        <v>43</v>
      </c>
      <c r="N144" t="s">
        <v>74</v>
      </c>
      <c r="O144" t="s">
        <v>1126</v>
      </c>
      <c r="P144" t="s">
        <v>1214</v>
      </c>
      <c r="Q144">
        <v>6</v>
      </c>
      <c r="R144">
        <v>0.2</v>
      </c>
      <c r="S144" s="16">
        <v>81.739999999999995</v>
      </c>
    </row>
    <row r="145" spans="1:19">
      <c r="A145" t="s">
        <v>1218</v>
      </c>
      <c r="B145" s="1">
        <v>43042</v>
      </c>
      <c r="C145" s="1">
        <v>43044</v>
      </c>
      <c r="D145" t="s">
        <v>20</v>
      </c>
      <c r="E145" t="s">
        <v>1219</v>
      </c>
      <c r="F145" t="s">
        <v>38</v>
      </c>
      <c r="G145" t="s">
        <v>23</v>
      </c>
      <c r="H145" t="s">
        <v>1220</v>
      </c>
      <c r="I145" t="s">
        <v>344</v>
      </c>
      <c r="J145">
        <v>37130</v>
      </c>
      <c r="K145" t="s">
        <v>26</v>
      </c>
      <c r="L145" t="s">
        <v>1221</v>
      </c>
      <c r="M145" t="s">
        <v>28</v>
      </c>
      <c r="N145" t="s">
        <v>63</v>
      </c>
      <c r="O145" t="s">
        <v>1222</v>
      </c>
      <c r="P145" t="s">
        <v>1223</v>
      </c>
      <c r="Q145">
        <v>1</v>
      </c>
      <c r="R145">
        <v>0.2</v>
      </c>
      <c r="S145" s="16">
        <v>1</v>
      </c>
    </row>
    <row r="146" spans="1:19">
      <c r="A146" t="s">
        <v>1224</v>
      </c>
      <c r="B146" s="1">
        <v>42612</v>
      </c>
      <c r="C146" s="1">
        <v>42614</v>
      </c>
      <c r="D146" t="s">
        <v>191</v>
      </c>
      <c r="E146" t="s">
        <v>1225</v>
      </c>
      <c r="F146" t="s">
        <v>22</v>
      </c>
      <c r="G146" t="s">
        <v>23</v>
      </c>
      <c r="H146" t="s">
        <v>148</v>
      </c>
      <c r="I146" t="s">
        <v>149</v>
      </c>
      <c r="J146">
        <v>19143</v>
      </c>
      <c r="K146" t="s">
        <v>150</v>
      </c>
      <c r="L146" t="s">
        <v>1226</v>
      </c>
      <c r="M146" t="s">
        <v>70</v>
      </c>
      <c r="N146" t="s">
        <v>71</v>
      </c>
      <c r="O146" t="s">
        <v>1227</v>
      </c>
      <c r="P146" t="s">
        <v>1228</v>
      </c>
      <c r="Q146">
        <v>3</v>
      </c>
      <c r="R146">
        <v>0.4</v>
      </c>
      <c r="S146" s="16">
        <v>-67.88</v>
      </c>
    </row>
    <row r="147" spans="1:19">
      <c r="A147" t="s">
        <v>1238</v>
      </c>
      <c r="B147" s="1">
        <v>42485</v>
      </c>
      <c r="C147" s="1">
        <v>42489</v>
      </c>
      <c r="D147" t="s">
        <v>20</v>
      </c>
      <c r="E147" t="s">
        <v>1239</v>
      </c>
      <c r="F147" t="s">
        <v>22</v>
      </c>
      <c r="G147" t="s">
        <v>23</v>
      </c>
      <c r="H147" t="s">
        <v>148</v>
      </c>
      <c r="I147" t="s">
        <v>149</v>
      </c>
      <c r="J147">
        <v>19134</v>
      </c>
      <c r="K147" t="s">
        <v>150</v>
      </c>
      <c r="L147" t="s">
        <v>1240</v>
      </c>
      <c r="M147" t="s">
        <v>70</v>
      </c>
      <c r="N147" t="s">
        <v>71</v>
      </c>
      <c r="O147" t="s">
        <v>1241</v>
      </c>
      <c r="P147" t="s">
        <v>598</v>
      </c>
      <c r="Q147">
        <v>2</v>
      </c>
      <c r="R147">
        <v>0.4</v>
      </c>
      <c r="S147" s="16">
        <v>-20.7</v>
      </c>
    </row>
    <row r="148" spans="1:19">
      <c r="A148" t="s">
        <v>1246</v>
      </c>
      <c r="B148" s="1">
        <v>42248</v>
      </c>
      <c r="C148" s="1">
        <v>42251</v>
      </c>
      <c r="D148" t="s">
        <v>20</v>
      </c>
      <c r="E148" t="s">
        <v>1247</v>
      </c>
      <c r="F148" t="s">
        <v>22</v>
      </c>
      <c r="G148" t="s">
        <v>23</v>
      </c>
      <c r="H148" t="s">
        <v>39</v>
      </c>
      <c r="I148" t="s">
        <v>40</v>
      </c>
      <c r="J148">
        <v>90045</v>
      </c>
      <c r="K148" t="s">
        <v>41</v>
      </c>
      <c r="L148" t="s">
        <v>1248</v>
      </c>
      <c r="M148" t="s">
        <v>43</v>
      </c>
      <c r="N148" t="s">
        <v>74</v>
      </c>
      <c r="O148" t="s">
        <v>1249</v>
      </c>
      <c r="P148" t="s">
        <v>947</v>
      </c>
      <c r="Q148">
        <v>1</v>
      </c>
      <c r="R148">
        <v>0.2</v>
      </c>
      <c r="S148" s="16">
        <v>1.6</v>
      </c>
    </row>
    <row r="149" spans="1:19">
      <c r="A149" t="s">
        <v>1256</v>
      </c>
      <c r="B149" s="1">
        <v>41832</v>
      </c>
      <c r="C149" s="1">
        <v>41837</v>
      </c>
      <c r="D149" t="s">
        <v>48</v>
      </c>
      <c r="E149" t="s">
        <v>1257</v>
      </c>
      <c r="F149" t="s">
        <v>38</v>
      </c>
      <c r="G149" t="s">
        <v>23</v>
      </c>
      <c r="H149" t="s">
        <v>128</v>
      </c>
      <c r="I149" t="s">
        <v>40</v>
      </c>
      <c r="J149">
        <v>94122</v>
      </c>
      <c r="K149" t="s">
        <v>41</v>
      </c>
      <c r="L149" t="s">
        <v>1258</v>
      </c>
      <c r="M149" t="s">
        <v>43</v>
      </c>
      <c r="N149" t="s">
        <v>74</v>
      </c>
      <c r="O149" t="s">
        <v>1259</v>
      </c>
      <c r="P149" t="s">
        <v>1260</v>
      </c>
      <c r="Q149">
        <v>2</v>
      </c>
      <c r="R149">
        <v>0.2</v>
      </c>
      <c r="S149" s="16">
        <v>2.8</v>
      </c>
    </row>
    <row r="150" spans="1:19">
      <c r="A150" t="s">
        <v>1263</v>
      </c>
      <c r="B150" s="1">
        <v>42177</v>
      </c>
      <c r="C150" s="1">
        <v>42181</v>
      </c>
      <c r="D150" t="s">
        <v>20</v>
      </c>
      <c r="E150" t="s">
        <v>949</v>
      </c>
      <c r="F150" t="s">
        <v>22</v>
      </c>
      <c r="G150" t="s">
        <v>23</v>
      </c>
      <c r="H150" t="s">
        <v>1264</v>
      </c>
      <c r="I150" t="s">
        <v>121</v>
      </c>
      <c r="J150">
        <v>84041</v>
      </c>
      <c r="K150" t="s">
        <v>41</v>
      </c>
      <c r="L150" t="s">
        <v>1265</v>
      </c>
      <c r="M150" t="s">
        <v>43</v>
      </c>
      <c r="N150" t="s">
        <v>277</v>
      </c>
      <c r="O150" t="s">
        <v>1266</v>
      </c>
      <c r="P150" t="s">
        <v>1267</v>
      </c>
      <c r="Q150">
        <v>4</v>
      </c>
      <c r="R150">
        <v>0</v>
      </c>
      <c r="S150" s="16">
        <v>2.33</v>
      </c>
    </row>
    <row r="151" spans="1:19">
      <c r="A151" t="s">
        <v>1268</v>
      </c>
      <c r="B151" s="1">
        <v>41742</v>
      </c>
      <c r="C151" s="1">
        <v>41746</v>
      </c>
      <c r="D151" t="s">
        <v>20</v>
      </c>
      <c r="E151" t="s">
        <v>597</v>
      </c>
      <c r="F151" t="s">
        <v>38</v>
      </c>
      <c r="G151" t="s">
        <v>23</v>
      </c>
      <c r="H151" t="s">
        <v>148</v>
      </c>
      <c r="I151" t="s">
        <v>149</v>
      </c>
      <c r="J151">
        <v>19140</v>
      </c>
      <c r="K151" t="s">
        <v>150</v>
      </c>
      <c r="L151" t="s">
        <v>1269</v>
      </c>
      <c r="M151" t="s">
        <v>43</v>
      </c>
      <c r="N151" t="s">
        <v>67</v>
      </c>
      <c r="O151" t="s">
        <v>1270</v>
      </c>
      <c r="P151" t="s">
        <v>1271</v>
      </c>
      <c r="Q151">
        <v>4</v>
      </c>
      <c r="R151">
        <v>0.2</v>
      </c>
      <c r="S151" s="16">
        <v>1.1200000000000001</v>
      </c>
    </row>
    <row r="152" spans="1:19">
      <c r="A152" t="s">
        <v>1278</v>
      </c>
      <c r="B152" s="1">
        <v>42924</v>
      </c>
      <c r="C152" s="1">
        <v>42928</v>
      </c>
      <c r="D152" t="s">
        <v>48</v>
      </c>
      <c r="E152" t="s">
        <v>1279</v>
      </c>
      <c r="F152" t="s">
        <v>22</v>
      </c>
      <c r="G152" t="s">
        <v>23</v>
      </c>
      <c r="H152" t="s">
        <v>1280</v>
      </c>
      <c r="I152" t="s">
        <v>1281</v>
      </c>
      <c r="J152">
        <v>1852</v>
      </c>
      <c r="K152" t="s">
        <v>150</v>
      </c>
      <c r="L152" t="s">
        <v>811</v>
      </c>
      <c r="M152" t="s">
        <v>43</v>
      </c>
      <c r="N152" t="s">
        <v>67</v>
      </c>
      <c r="O152" t="s">
        <v>812</v>
      </c>
      <c r="P152" t="s">
        <v>1034</v>
      </c>
      <c r="Q152">
        <v>3</v>
      </c>
      <c r="R152">
        <v>0</v>
      </c>
      <c r="S152" s="16">
        <v>3.1</v>
      </c>
    </row>
    <row r="153" spans="1:19">
      <c r="A153" t="s">
        <v>1295</v>
      </c>
      <c r="B153" s="1">
        <v>42468</v>
      </c>
      <c r="C153" s="1">
        <v>42473</v>
      </c>
      <c r="D153" t="s">
        <v>48</v>
      </c>
      <c r="E153" t="s">
        <v>1296</v>
      </c>
      <c r="F153" t="s">
        <v>22</v>
      </c>
      <c r="G153" t="s">
        <v>23</v>
      </c>
      <c r="H153" t="s">
        <v>274</v>
      </c>
      <c r="I153" t="s">
        <v>275</v>
      </c>
      <c r="J153">
        <v>10035</v>
      </c>
      <c r="K153" t="s">
        <v>150</v>
      </c>
      <c r="L153" t="s">
        <v>1297</v>
      </c>
      <c r="M153" t="s">
        <v>28</v>
      </c>
      <c r="N153" t="s">
        <v>29</v>
      </c>
      <c r="O153" t="s">
        <v>1298</v>
      </c>
      <c r="P153" t="s">
        <v>1299</v>
      </c>
      <c r="Q153">
        <v>6</v>
      </c>
      <c r="R153">
        <v>0.2</v>
      </c>
      <c r="S153" s="16">
        <v>-4.8600000000000003</v>
      </c>
    </row>
    <row r="154" spans="1:19">
      <c r="A154" t="s">
        <v>1310</v>
      </c>
      <c r="B154" s="1">
        <v>42802</v>
      </c>
      <c r="C154" s="1">
        <v>42805</v>
      </c>
      <c r="D154" t="s">
        <v>191</v>
      </c>
      <c r="E154" t="s">
        <v>1311</v>
      </c>
      <c r="F154" t="s">
        <v>38</v>
      </c>
      <c r="G154" t="s">
        <v>23</v>
      </c>
      <c r="H154" t="s">
        <v>512</v>
      </c>
      <c r="I154" t="s">
        <v>1312</v>
      </c>
      <c r="J154">
        <v>31907</v>
      </c>
      <c r="K154" t="s">
        <v>26</v>
      </c>
      <c r="L154" t="s">
        <v>1313</v>
      </c>
      <c r="M154" t="s">
        <v>43</v>
      </c>
      <c r="N154" t="s">
        <v>78</v>
      </c>
      <c r="O154" t="s">
        <v>1314</v>
      </c>
      <c r="P154" t="s">
        <v>1315</v>
      </c>
      <c r="Q154">
        <v>8</v>
      </c>
      <c r="R154">
        <v>0</v>
      </c>
      <c r="S154" s="16">
        <v>168.44</v>
      </c>
    </row>
    <row r="155" spans="1:19">
      <c r="A155" t="s">
        <v>1318</v>
      </c>
      <c r="B155" s="1">
        <v>43003</v>
      </c>
      <c r="C155" s="1">
        <v>43009</v>
      </c>
      <c r="D155" t="s">
        <v>48</v>
      </c>
      <c r="E155" t="s">
        <v>1319</v>
      </c>
      <c r="F155" t="s">
        <v>22</v>
      </c>
      <c r="G155" t="s">
        <v>23</v>
      </c>
      <c r="H155" t="s">
        <v>274</v>
      </c>
      <c r="I155" t="s">
        <v>275</v>
      </c>
      <c r="J155">
        <v>10009</v>
      </c>
      <c r="K155" t="s">
        <v>150</v>
      </c>
      <c r="L155" t="s">
        <v>1316</v>
      </c>
      <c r="M155" t="s">
        <v>43</v>
      </c>
      <c r="N155" t="s">
        <v>44</v>
      </c>
      <c r="O155" t="s">
        <v>1317</v>
      </c>
      <c r="P155" t="s">
        <v>595</v>
      </c>
      <c r="Q155">
        <v>2</v>
      </c>
      <c r="R155">
        <v>0</v>
      </c>
      <c r="S155" s="16">
        <v>9.94</v>
      </c>
    </row>
    <row r="156" spans="1:19">
      <c r="A156" t="s">
        <v>1326</v>
      </c>
      <c r="B156" s="1">
        <v>42664</v>
      </c>
      <c r="C156" s="1">
        <v>42664</v>
      </c>
      <c r="D156" t="s">
        <v>1327</v>
      </c>
      <c r="E156" t="s">
        <v>1328</v>
      </c>
      <c r="F156" t="s">
        <v>38</v>
      </c>
      <c r="G156" t="s">
        <v>23</v>
      </c>
      <c r="H156" t="s">
        <v>1329</v>
      </c>
      <c r="I156" t="s">
        <v>771</v>
      </c>
      <c r="J156">
        <v>6040</v>
      </c>
      <c r="K156" t="s">
        <v>150</v>
      </c>
      <c r="L156" t="s">
        <v>1330</v>
      </c>
      <c r="M156" t="s">
        <v>43</v>
      </c>
      <c r="N156" t="s">
        <v>74</v>
      </c>
      <c r="O156" t="s">
        <v>1331</v>
      </c>
      <c r="P156" t="s">
        <v>1332</v>
      </c>
      <c r="Q156">
        <v>4</v>
      </c>
      <c r="R156">
        <v>0</v>
      </c>
      <c r="S156" s="16">
        <v>10.44</v>
      </c>
    </row>
    <row r="157" spans="1:19">
      <c r="A157" t="s">
        <v>1340</v>
      </c>
      <c r="B157" s="1">
        <v>42884</v>
      </c>
      <c r="C157" s="1">
        <v>42890</v>
      </c>
      <c r="D157" t="s">
        <v>48</v>
      </c>
      <c r="E157" t="s">
        <v>1341</v>
      </c>
      <c r="F157" t="s">
        <v>22</v>
      </c>
      <c r="G157" t="s">
        <v>23</v>
      </c>
      <c r="H157" t="s">
        <v>1342</v>
      </c>
      <c r="I157" t="s">
        <v>104</v>
      </c>
      <c r="J157">
        <v>78550</v>
      </c>
      <c r="K157" t="s">
        <v>105</v>
      </c>
      <c r="L157" t="s">
        <v>1343</v>
      </c>
      <c r="M157" t="s">
        <v>43</v>
      </c>
      <c r="N157" t="s">
        <v>90</v>
      </c>
      <c r="O157" t="s">
        <v>1344</v>
      </c>
      <c r="P157" t="s">
        <v>952</v>
      </c>
      <c r="Q157">
        <v>5</v>
      </c>
      <c r="R157">
        <v>0.2</v>
      </c>
      <c r="S157" s="16">
        <v>9.4</v>
      </c>
    </row>
    <row r="158" spans="1:19">
      <c r="A158" t="s">
        <v>1347</v>
      </c>
      <c r="B158" s="1">
        <v>41843</v>
      </c>
      <c r="C158" s="1">
        <v>41847</v>
      </c>
      <c r="D158" t="s">
        <v>48</v>
      </c>
      <c r="E158" t="s">
        <v>1348</v>
      </c>
      <c r="F158" t="s">
        <v>22</v>
      </c>
      <c r="G158" t="s">
        <v>23</v>
      </c>
      <c r="H158" t="s">
        <v>1349</v>
      </c>
      <c r="I158" t="s">
        <v>317</v>
      </c>
      <c r="J158">
        <v>85705</v>
      </c>
      <c r="K158" t="s">
        <v>41</v>
      </c>
      <c r="L158" t="s">
        <v>1244</v>
      </c>
      <c r="M158" t="s">
        <v>43</v>
      </c>
      <c r="N158" t="s">
        <v>74</v>
      </c>
      <c r="O158" t="s">
        <v>1245</v>
      </c>
      <c r="P158" t="s">
        <v>1350</v>
      </c>
      <c r="Q158">
        <v>5</v>
      </c>
      <c r="R158">
        <v>0.7</v>
      </c>
      <c r="S158" s="16">
        <v>-5.71</v>
      </c>
    </row>
    <row r="159" spans="1:19">
      <c r="A159" t="s">
        <v>1358</v>
      </c>
      <c r="B159" s="1">
        <v>42641</v>
      </c>
      <c r="C159" s="1">
        <v>42644</v>
      </c>
      <c r="D159" t="s">
        <v>191</v>
      </c>
      <c r="E159" t="s">
        <v>1359</v>
      </c>
      <c r="F159" t="s">
        <v>38</v>
      </c>
      <c r="G159" t="s">
        <v>23</v>
      </c>
      <c r="H159" t="s">
        <v>1360</v>
      </c>
      <c r="I159" t="s">
        <v>213</v>
      </c>
      <c r="J159">
        <v>62301</v>
      </c>
      <c r="K159" t="s">
        <v>105</v>
      </c>
      <c r="L159" t="s">
        <v>1361</v>
      </c>
      <c r="M159" t="s">
        <v>43</v>
      </c>
      <c r="N159" t="s">
        <v>90</v>
      </c>
      <c r="O159" t="s">
        <v>1362</v>
      </c>
      <c r="P159" t="s">
        <v>1198</v>
      </c>
      <c r="Q159">
        <v>4</v>
      </c>
      <c r="R159">
        <v>0.2</v>
      </c>
      <c r="S159" s="16">
        <v>30.98</v>
      </c>
    </row>
    <row r="160" spans="1:19">
      <c r="A160" t="s">
        <v>1363</v>
      </c>
      <c r="B160" s="1">
        <v>42974</v>
      </c>
      <c r="C160" s="1">
        <v>42979</v>
      </c>
      <c r="D160" t="s">
        <v>48</v>
      </c>
      <c r="E160" t="s">
        <v>1364</v>
      </c>
      <c r="F160" t="s">
        <v>38</v>
      </c>
      <c r="G160" t="s">
        <v>23</v>
      </c>
      <c r="H160" t="s">
        <v>629</v>
      </c>
      <c r="I160" t="s">
        <v>1281</v>
      </c>
      <c r="J160">
        <v>2038</v>
      </c>
      <c r="K160" t="s">
        <v>150</v>
      </c>
      <c r="L160" t="s">
        <v>1365</v>
      </c>
      <c r="M160" t="s">
        <v>28</v>
      </c>
      <c r="N160" t="s">
        <v>53</v>
      </c>
      <c r="O160" t="s">
        <v>1366</v>
      </c>
      <c r="P160" t="s">
        <v>1367</v>
      </c>
      <c r="Q160">
        <v>7</v>
      </c>
      <c r="R160">
        <v>0.3</v>
      </c>
      <c r="S160" s="16">
        <v>-297.68</v>
      </c>
    </row>
    <row r="161" spans="1:19">
      <c r="A161" t="s">
        <v>1368</v>
      </c>
      <c r="B161" s="1">
        <v>42122</v>
      </c>
      <c r="C161" s="1">
        <v>42129</v>
      </c>
      <c r="D161" t="s">
        <v>48</v>
      </c>
      <c r="E161" t="s">
        <v>1369</v>
      </c>
      <c r="F161" t="s">
        <v>22</v>
      </c>
      <c r="G161" t="s">
        <v>23</v>
      </c>
      <c r="H161" t="s">
        <v>186</v>
      </c>
      <c r="I161" t="s">
        <v>104</v>
      </c>
      <c r="J161">
        <v>77095</v>
      </c>
      <c r="K161" t="s">
        <v>105</v>
      </c>
      <c r="L161" t="s">
        <v>1370</v>
      </c>
      <c r="M161" t="s">
        <v>43</v>
      </c>
      <c r="N161" t="s">
        <v>78</v>
      </c>
      <c r="O161" t="s">
        <v>1371</v>
      </c>
      <c r="P161" t="s">
        <v>1372</v>
      </c>
      <c r="Q161">
        <v>3</v>
      </c>
      <c r="R161">
        <v>0.8</v>
      </c>
      <c r="S161" s="16">
        <v>-20.329999999999998</v>
      </c>
    </row>
    <row r="162" spans="1:19">
      <c r="A162" t="s">
        <v>1377</v>
      </c>
      <c r="B162" s="1">
        <v>42671</v>
      </c>
      <c r="C162" s="1">
        <v>42672</v>
      </c>
      <c r="D162" t="s">
        <v>191</v>
      </c>
      <c r="E162" t="s">
        <v>1378</v>
      </c>
      <c r="F162" t="s">
        <v>38</v>
      </c>
      <c r="G162" t="s">
        <v>23</v>
      </c>
      <c r="H162" t="s">
        <v>128</v>
      </c>
      <c r="I162" t="s">
        <v>40</v>
      </c>
      <c r="J162">
        <v>94109</v>
      </c>
      <c r="K162" t="s">
        <v>41</v>
      </c>
      <c r="L162" t="s">
        <v>1379</v>
      </c>
      <c r="M162" t="s">
        <v>43</v>
      </c>
      <c r="N162" t="s">
        <v>90</v>
      </c>
      <c r="O162" t="s">
        <v>1380</v>
      </c>
      <c r="P162" t="s">
        <v>1381</v>
      </c>
      <c r="Q162">
        <v>7</v>
      </c>
      <c r="R162">
        <v>0</v>
      </c>
      <c r="S162" s="16">
        <v>25.48</v>
      </c>
    </row>
    <row r="163" spans="1:19">
      <c r="A163" t="s">
        <v>1385</v>
      </c>
      <c r="B163" s="1">
        <v>42181</v>
      </c>
      <c r="C163" s="1">
        <v>42184</v>
      </c>
      <c r="D163" t="s">
        <v>20</v>
      </c>
      <c r="E163" t="s">
        <v>1386</v>
      </c>
      <c r="F163" t="s">
        <v>38</v>
      </c>
      <c r="G163" t="s">
        <v>23</v>
      </c>
      <c r="H163" t="s">
        <v>1153</v>
      </c>
      <c r="I163" t="s">
        <v>241</v>
      </c>
      <c r="J163">
        <v>48180</v>
      </c>
      <c r="K163" t="s">
        <v>105</v>
      </c>
      <c r="L163" t="s">
        <v>1387</v>
      </c>
      <c r="M163" t="s">
        <v>70</v>
      </c>
      <c r="N163" t="s">
        <v>162</v>
      </c>
      <c r="O163" t="s">
        <v>1388</v>
      </c>
      <c r="P163" t="s">
        <v>1389</v>
      </c>
      <c r="Q163">
        <v>2</v>
      </c>
      <c r="R163">
        <v>0</v>
      </c>
      <c r="S163" s="16">
        <v>8.8000000000000007</v>
      </c>
    </row>
    <row r="164" spans="1:19">
      <c r="A164" t="s">
        <v>1390</v>
      </c>
      <c r="B164" s="1">
        <v>42335</v>
      </c>
      <c r="C164" s="1">
        <v>42340</v>
      </c>
      <c r="D164" t="s">
        <v>48</v>
      </c>
      <c r="E164" t="s">
        <v>1391</v>
      </c>
      <c r="F164" t="s">
        <v>22</v>
      </c>
      <c r="G164" t="s">
        <v>23</v>
      </c>
      <c r="H164" t="s">
        <v>1392</v>
      </c>
      <c r="I164" t="s">
        <v>51</v>
      </c>
      <c r="J164">
        <v>33024</v>
      </c>
      <c r="K164" t="s">
        <v>26</v>
      </c>
      <c r="L164" t="s">
        <v>1393</v>
      </c>
      <c r="M164" t="s">
        <v>28</v>
      </c>
      <c r="N164" t="s">
        <v>53</v>
      </c>
      <c r="O164" t="s">
        <v>1394</v>
      </c>
      <c r="P164" t="s">
        <v>1395</v>
      </c>
      <c r="Q164">
        <v>3</v>
      </c>
      <c r="R164">
        <v>0.45</v>
      </c>
      <c r="S164" s="16">
        <v>-157.01</v>
      </c>
    </row>
    <row r="165" spans="1:19">
      <c r="A165" t="s">
        <v>1399</v>
      </c>
      <c r="B165" s="1">
        <v>42341</v>
      </c>
      <c r="C165" s="1">
        <v>42345</v>
      </c>
      <c r="D165" t="s">
        <v>48</v>
      </c>
      <c r="E165" t="s">
        <v>1400</v>
      </c>
      <c r="F165" t="s">
        <v>38</v>
      </c>
      <c r="G165" t="s">
        <v>23</v>
      </c>
      <c r="H165" t="s">
        <v>148</v>
      </c>
      <c r="I165" t="s">
        <v>149</v>
      </c>
      <c r="J165">
        <v>19140</v>
      </c>
      <c r="K165" t="s">
        <v>150</v>
      </c>
      <c r="L165" t="s">
        <v>1401</v>
      </c>
      <c r="M165" t="s">
        <v>70</v>
      </c>
      <c r="N165" t="s">
        <v>700</v>
      </c>
      <c r="O165" t="s">
        <v>1402</v>
      </c>
      <c r="P165" t="s">
        <v>1403</v>
      </c>
      <c r="Q165">
        <v>4</v>
      </c>
      <c r="R165">
        <v>0.7</v>
      </c>
      <c r="S165" s="16">
        <v>-337.64</v>
      </c>
    </row>
    <row r="166" spans="1:19">
      <c r="A166" t="s">
        <v>1406</v>
      </c>
      <c r="B166" s="1">
        <v>41967</v>
      </c>
      <c r="C166" s="1">
        <v>41969</v>
      </c>
      <c r="D166" t="s">
        <v>191</v>
      </c>
      <c r="E166" t="s">
        <v>1407</v>
      </c>
      <c r="F166" t="s">
        <v>22</v>
      </c>
      <c r="G166" t="s">
        <v>23</v>
      </c>
      <c r="H166" t="s">
        <v>1037</v>
      </c>
      <c r="I166" t="s">
        <v>513</v>
      </c>
      <c r="J166">
        <v>45231</v>
      </c>
      <c r="K166" t="s">
        <v>150</v>
      </c>
      <c r="L166" t="s">
        <v>1408</v>
      </c>
      <c r="M166" t="s">
        <v>43</v>
      </c>
      <c r="N166" t="s">
        <v>67</v>
      </c>
      <c r="O166" t="s">
        <v>1409</v>
      </c>
      <c r="P166" t="s">
        <v>1410</v>
      </c>
      <c r="Q166">
        <v>1</v>
      </c>
      <c r="R166">
        <v>0.2</v>
      </c>
      <c r="S166" s="16">
        <v>0.43</v>
      </c>
    </row>
    <row r="167" spans="1:19">
      <c r="A167" t="s">
        <v>1411</v>
      </c>
      <c r="B167" s="1">
        <v>43080</v>
      </c>
      <c r="C167" s="1">
        <v>43084</v>
      </c>
      <c r="D167" t="s">
        <v>48</v>
      </c>
      <c r="E167" t="s">
        <v>1412</v>
      </c>
      <c r="F167" t="s">
        <v>22</v>
      </c>
      <c r="G167" t="s">
        <v>23</v>
      </c>
      <c r="H167" t="s">
        <v>274</v>
      </c>
      <c r="I167" t="s">
        <v>275</v>
      </c>
      <c r="J167">
        <v>10009</v>
      </c>
      <c r="K167" t="s">
        <v>150</v>
      </c>
      <c r="L167" t="s">
        <v>1413</v>
      </c>
      <c r="M167" t="s">
        <v>43</v>
      </c>
      <c r="N167" t="s">
        <v>74</v>
      </c>
      <c r="O167" t="s">
        <v>1414</v>
      </c>
      <c r="P167" t="s">
        <v>1415</v>
      </c>
      <c r="Q167">
        <v>4</v>
      </c>
      <c r="R167">
        <v>0.2</v>
      </c>
      <c r="S167" s="16">
        <v>7.88</v>
      </c>
    </row>
    <row r="168" spans="1:19">
      <c r="A168" t="s">
        <v>1417</v>
      </c>
      <c r="B168" s="1">
        <v>41903</v>
      </c>
      <c r="C168" s="1">
        <v>41905</v>
      </c>
      <c r="D168" t="s">
        <v>20</v>
      </c>
      <c r="E168" t="s">
        <v>1418</v>
      </c>
      <c r="F168" t="s">
        <v>22</v>
      </c>
      <c r="G168" t="s">
        <v>23</v>
      </c>
      <c r="H168" t="s">
        <v>1419</v>
      </c>
      <c r="I168" t="s">
        <v>96</v>
      </c>
      <c r="J168">
        <v>98198</v>
      </c>
      <c r="K168" t="s">
        <v>41</v>
      </c>
      <c r="L168" t="s">
        <v>1420</v>
      </c>
      <c r="M168" t="s">
        <v>70</v>
      </c>
      <c r="N168" t="s">
        <v>71</v>
      </c>
      <c r="O168" t="s">
        <v>1421</v>
      </c>
      <c r="P168" t="s">
        <v>1422</v>
      </c>
      <c r="Q168">
        <v>2</v>
      </c>
      <c r="R168">
        <v>0.2</v>
      </c>
      <c r="S168" s="16">
        <v>27.72</v>
      </c>
    </row>
    <row r="169" spans="1:19">
      <c r="A169" t="s">
        <v>1425</v>
      </c>
      <c r="B169" s="1">
        <v>41797</v>
      </c>
      <c r="C169" s="1">
        <v>41800</v>
      </c>
      <c r="D169" t="s">
        <v>20</v>
      </c>
      <c r="E169" t="s">
        <v>1426</v>
      </c>
      <c r="F169" t="s">
        <v>38</v>
      </c>
      <c r="G169" t="s">
        <v>23</v>
      </c>
      <c r="H169" t="s">
        <v>1427</v>
      </c>
      <c r="I169" t="s">
        <v>213</v>
      </c>
      <c r="J169">
        <v>61604</v>
      </c>
      <c r="K169" t="s">
        <v>105</v>
      </c>
      <c r="L169" t="s">
        <v>1428</v>
      </c>
      <c r="M169" t="s">
        <v>43</v>
      </c>
      <c r="N169" t="s">
        <v>74</v>
      </c>
      <c r="O169" t="s">
        <v>1429</v>
      </c>
      <c r="P169" t="s">
        <v>1430</v>
      </c>
      <c r="Q169">
        <v>3</v>
      </c>
      <c r="R169">
        <v>0.8</v>
      </c>
      <c r="S169" s="16">
        <v>-20.56</v>
      </c>
    </row>
    <row r="170" spans="1:19">
      <c r="A170" t="s">
        <v>1431</v>
      </c>
      <c r="B170" s="1">
        <v>42916</v>
      </c>
      <c r="C170" s="1">
        <v>42921</v>
      </c>
      <c r="D170" t="s">
        <v>48</v>
      </c>
      <c r="E170" t="s">
        <v>1432</v>
      </c>
      <c r="F170" t="s">
        <v>102</v>
      </c>
      <c r="G170" t="s">
        <v>23</v>
      </c>
      <c r="H170" t="s">
        <v>1433</v>
      </c>
      <c r="I170" t="s">
        <v>1434</v>
      </c>
      <c r="J170">
        <v>89115</v>
      </c>
      <c r="K170" t="s">
        <v>41</v>
      </c>
      <c r="L170" t="s">
        <v>1435</v>
      </c>
      <c r="M170" t="s">
        <v>43</v>
      </c>
      <c r="N170" t="s">
        <v>74</v>
      </c>
      <c r="O170" t="s">
        <v>1436</v>
      </c>
      <c r="P170" t="s">
        <v>1437</v>
      </c>
      <c r="Q170">
        <v>3</v>
      </c>
      <c r="R170">
        <v>0.2</v>
      </c>
      <c r="S170" s="16">
        <v>25.58</v>
      </c>
    </row>
    <row r="171" spans="1:19">
      <c r="A171" t="s">
        <v>1438</v>
      </c>
      <c r="B171" s="1">
        <v>43025</v>
      </c>
      <c r="C171" s="1">
        <v>43027</v>
      </c>
      <c r="D171" t="s">
        <v>20</v>
      </c>
      <c r="E171" t="s">
        <v>1439</v>
      </c>
      <c r="F171" t="s">
        <v>38</v>
      </c>
      <c r="G171" t="s">
        <v>23</v>
      </c>
      <c r="H171" t="s">
        <v>1440</v>
      </c>
      <c r="I171" t="s">
        <v>1441</v>
      </c>
      <c r="J171">
        <v>2886</v>
      </c>
      <c r="K171" t="s">
        <v>150</v>
      </c>
      <c r="L171" t="s">
        <v>1442</v>
      </c>
      <c r="M171" t="s">
        <v>43</v>
      </c>
      <c r="N171" t="s">
        <v>57</v>
      </c>
      <c r="O171" t="s">
        <v>1443</v>
      </c>
      <c r="P171" t="s">
        <v>1444</v>
      </c>
      <c r="Q171">
        <v>2</v>
      </c>
      <c r="R171">
        <v>0</v>
      </c>
      <c r="S171" s="16">
        <v>9.49</v>
      </c>
    </row>
    <row r="172" spans="1:19">
      <c r="A172" t="s">
        <v>1447</v>
      </c>
      <c r="B172" s="1">
        <v>42308</v>
      </c>
      <c r="C172" s="1">
        <v>42312</v>
      </c>
      <c r="D172" t="s">
        <v>48</v>
      </c>
      <c r="E172" t="s">
        <v>101</v>
      </c>
      <c r="F172" t="s">
        <v>102</v>
      </c>
      <c r="G172" t="s">
        <v>23</v>
      </c>
      <c r="H172" t="s">
        <v>337</v>
      </c>
      <c r="I172" t="s">
        <v>241</v>
      </c>
      <c r="J172">
        <v>49201</v>
      </c>
      <c r="K172" t="s">
        <v>105</v>
      </c>
      <c r="L172" t="s">
        <v>1448</v>
      </c>
      <c r="M172" t="s">
        <v>43</v>
      </c>
      <c r="N172" t="s">
        <v>593</v>
      </c>
      <c r="O172" t="s">
        <v>1449</v>
      </c>
      <c r="P172" t="s">
        <v>1450</v>
      </c>
      <c r="Q172">
        <v>4</v>
      </c>
      <c r="R172">
        <v>0</v>
      </c>
      <c r="S172" s="16">
        <v>21.04</v>
      </c>
    </row>
    <row r="173" spans="1:19">
      <c r="A173" t="s">
        <v>1451</v>
      </c>
      <c r="B173" s="1">
        <v>42621</v>
      </c>
      <c r="C173" s="1">
        <v>42623</v>
      </c>
      <c r="D173" t="s">
        <v>20</v>
      </c>
      <c r="E173" t="s">
        <v>1452</v>
      </c>
      <c r="F173" t="s">
        <v>22</v>
      </c>
      <c r="G173" t="s">
        <v>23</v>
      </c>
      <c r="H173" t="s">
        <v>186</v>
      </c>
      <c r="I173" t="s">
        <v>104</v>
      </c>
      <c r="J173">
        <v>77036</v>
      </c>
      <c r="K173" t="s">
        <v>105</v>
      </c>
      <c r="L173" t="s">
        <v>1453</v>
      </c>
      <c r="M173" t="s">
        <v>43</v>
      </c>
      <c r="N173" t="s">
        <v>57</v>
      </c>
      <c r="O173" t="s">
        <v>1454</v>
      </c>
      <c r="P173" t="s">
        <v>1455</v>
      </c>
      <c r="Q173">
        <v>3</v>
      </c>
      <c r="R173">
        <v>0.2</v>
      </c>
      <c r="S173" s="16">
        <v>3.6</v>
      </c>
    </row>
    <row r="174" spans="1:19">
      <c r="A174" t="s">
        <v>1458</v>
      </c>
      <c r="B174" s="1">
        <v>41997</v>
      </c>
      <c r="C174" s="1">
        <v>41999</v>
      </c>
      <c r="D174" t="s">
        <v>191</v>
      </c>
      <c r="E174" t="s">
        <v>1459</v>
      </c>
      <c r="F174" t="s">
        <v>22</v>
      </c>
      <c r="G174" t="s">
        <v>23</v>
      </c>
      <c r="H174" t="s">
        <v>1460</v>
      </c>
      <c r="I174" t="s">
        <v>51</v>
      </c>
      <c r="J174">
        <v>33180</v>
      </c>
      <c r="K174" t="s">
        <v>26</v>
      </c>
      <c r="L174" t="s">
        <v>1461</v>
      </c>
      <c r="M174" t="s">
        <v>43</v>
      </c>
      <c r="N174" t="s">
        <v>90</v>
      </c>
      <c r="O174" t="s">
        <v>1462</v>
      </c>
      <c r="P174" t="s">
        <v>1463</v>
      </c>
      <c r="Q174">
        <v>2</v>
      </c>
      <c r="R174">
        <v>0.2</v>
      </c>
      <c r="S174" s="16">
        <v>3.47</v>
      </c>
    </row>
    <row r="175" spans="1:19">
      <c r="A175" t="s">
        <v>1464</v>
      </c>
      <c r="B175" s="1">
        <v>41745</v>
      </c>
      <c r="C175" s="1">
        <v>41749</v>
      </c>
      <c r="D175" t="s">
        <v>48</v>
      </c>
      <c r="E175" t="s">
        <v>648</v>
      </c>
      <c r="F175" t="s">
        <v>38</v>
      </c>
      <c r="G175" t="s">
        <v>23</v>
      </c>
      <c r="H175" t="s">
        <v>537</v>
      </c>
      <c r="I175" t="s">
        <v>88</v>
      </c>
      <c r="J175">
        <v>28403</v>
      </c>
      <c r="K175" t="s">
        <v>26</v>
      </c>
      <c r="L175" t="s">
        <v>1465</v>
      </c>
      <c r="M175" t="s">
        <v>43</v>
      </c>
      <c r="N175" t="s">
        <v>67</v>
      </c>
      <c r="O175" t="s">
        <v>1466</v>
      </c>
      <c r="P175" t="s">
        <v>1467</v>
      </c>
      <c r="Q175">
        <v>6</v>
      </c>
      <c r="R175">
        <v>0.2</v>
      </c>
      <c r="S175" s="16">
        <v>9.77</v>
      </c>
    </row>
    <row r="176" spans="1:19">
      <c r="A176" t="s">
        <v>1468</v>
      </c>
      <c r="B176" s="1">
        <v>43093</v>
      </c>
      <c r="C176" s="1">
        <v>43098</v>
      </c>
      <c r="D176" t="s">
        <v>48</v>
      </c>
      <c r="E176" t="s">
        <v>1469</v>
      </c>
      <c r="F176" t="s">
        <v>22</v>
      </c>
      <c r="G176" t="s">
        <v>23</v>
      </c>
      <c r="H176" t="s">
        <v>274</v>
      </c>
      <c r="I176" t="s">
        <v>275</v>
      </c>
      <c r="J176">
        <v>10024</v>
      </c>
      <c r="K176" t="s">
        <v>150</v>
      </c>
      <c r="L176" t="s">
        <v>1470</v>
      </c>
      <c r="M176" t="s">
        <v>43</v>
      </c>
      <c r="N176" t="s">
        <v>78</v>
      </c>
      <c r="O176" t="s">
        <v>1471</v>
      </c>
      <c r="P176" t="s">
        <v>1472</v>
      </c>
      <c r="Q176">
        <v>3</v>
      </c>
      <c r="R176">
        <v>0</v>
      </c>
      <c r="S176" s="16">
        <v>9.6999999999999993</v>
      </c>
    </row>
    <row r="177" spans="1:19">
      <c r="A177" t="s">
        <v>1474</v>
      </c>
      <c r="B177" s="1">
        <v>43077</v>
      </c>
      <c r="C177" s="1">
        <v>43081</v>
      </c>
      <c r="D177" t="s">
        <v>48</v>
      </c>
      <c r="E177" t="s">
        <v>1475</v>
      </c>
      <c r="F177" t="s">
        <v>22</v>
      </c>
      <c r="G177" t="s">
        <v>23</v>
      </c>
      <c r="H177" t="s">
        <v>128</v>
      </c>
      <c r="I177" t="s">
        <v>40</v>
      </c>
      <c r="J177">
        <v>94110</v>
      </c>
      <c r="K177" t="s">
        <v>41</v>
      </c>
      <c r="L177" t="s">
        <v>1456</v>
      </c>
      <c r="M177" t="s">
        <v>70</v>
      </c>
      <c r="N177" t="s">
        <v>162</v>
      </c>
      <c r="O177" t="s">
        <v>1457</v>
      </c>
      <c r="P177" t="s">
        <v>1476</v>
      </c>
      <c r="Q177">
        <v>5</v>
      </c>
      <c r="R177">
        <v>0</v>
      </c>
      <c r="S177" s="16">
        <v>37.79</v>
      </c>
    </row>
    <row r="178" spans="1:19">
      <c r="A178" t="s">
        <v>1492</v>
      </c>
      <c r="B178" s="1">
        <v>43042</v>
      </c>
      <c r="C178" s="1">
        <v>43046</v>
      </c>
      <c r="D178" t="s">
        <v>48</v>
      </c>
      <c r="E178" t="s">
        <v>1493</v>
      </c>
      <c r="F178" t="s">
        <v>38</v>
      </c>
      <c r="G178" t="s">
        <v>23</v>
      </c>
      <c r="H178" t="s">
        <v>95</v>
      </c>
      <c r="I178" t="s">
        <v>96</v>
      </c>
      <c r="J178">
        <v>98105</v>
      </c>
      <c r="K178" t="s">
        <v>41</v>
      </c>
      <c r="L178" t="s">
        <v>1494</v>
      </c>
      <c r="M178" t="s">
        <v>43</v>
      </c>
      <c r="N178" t="s">
        <v>90</v>
      </c>
      <c r="O178" t="s">
        <v>1495</v>
      </c>
      <c r="P178" t="s">
        <v>1496</v>
      </c>
      <c r="Q178">
        <v>7</v>
      </c>
      <c r="R178">
        <v>0</v>
      </c>
      <c r="S178" s="16">
        <v>65.73</v>
      </c>
    </row>
    <row r="179" spans="1:19">
      <c r="A179" t="s">
        <v>1497</v>
      </c>
      <c r="B179" s="1">
        <v>42910</v>
      </c>
      <c r="C179" s="1">
        <v>42914</v>
      </c>
      <c r="D179" t="s">
        <v>48</v>
      </c>
      <c r="E179" t="s">
        <v>1498</v>
      </c>
      <c r="F179" t="s">
        <v>22</v>
      </c>
      <c r="G179" t="s">
        <v>23</v>
      </c>
      <c r="H179" t="s">
        <v>1499</v>
      </c>
      <c r="I179" t="s">
        <v>40</v>
      </c>
      <c r="J179">
        <v>92646</v>
      </c>
      <c r="K179" t="s">
        <v>41</v>
      </c>
      <c r="L179" t="s">
        <v>1500</v>
      </c>
      <c r="M179" t="s">
        <v>43</v>
      </c>
      <c r="N179" t="s">
        <v>67</v>
      </c>
      <c r="O179" t="s">
        <v>1501</v>
      </c>
      <c r="P179" t="s">
        <v>1502</v>
      </c>
      <c r="Q179">
        <v>8</v>
      </c>
      <c r="R179">
        <v>0</v>
      </c>
      <c r="S179" s="16">
        <v>25.9</v>
      </c>
    </row>
    <row r="180" spans="1:19">
      <c r="A180" t="s">
        <v>1503</v>
      </c>
      <c r="B180" s="1">
        <v>42474</v>
      </c>
      <c r="C180" s="1">
        <v>42478</v>
      </c>
      <c r="D180" t="s">
        <v>48</v>
      </c>
      <c r="E180" t="s">
        <v>1504</v>
      </c>
      <c r="F180" t="s">
        <v>22</v>
      </c>
      <c r="G180" t="s">
        <v>23</v>
      </c>
      <c r="H180" t="s">
        <v>39</v>
      </c>
      <c r="I180" t="s">
        <v>40</v>
      </c>
      <c r="J180">
        <v>90004</v>
      </c>
      <c r="K180" t="s">
        <v>41</v>
      </c>
      <c r="L180" t="s">
        <v>1505</v>
      </c>
      <c r="M180" t="s">
        <v>28</v>
      </c>
      <c r="N180" t="s">
        <v>34</v>
      </c>
      <c r="O180" t="s">
        <v>1506</v>
      </c>
      <c r="P180" t="s">
        <v>1507</v>
      </c>
      <c r="Q180">
        <v>5</v>
      </c>
      <c r="R180">
        <v>0.2</v>
      </c>
      <c r="S180" s="16">
        <v>38.380000000000003</v>
      </c>
    </row>
    <row r="181" spans="1:19">
      <c r="A181" t="s">
        <v>1509</v>
      </c>
      <c r="B181" s="1">
        <v>43045</v>
      </c>
      <c r="C181" s="1">
        <v>43049</v>
      </c>
      <c r="D181" t="s">
        <v>48</v>
      </c>
      <c r="E181" t="s">
        <v>1311</v>
      </c>
      <c r="F181" t="s">
        <v>38</v>
      </c>
      <c r="G181" t="s">
        <v>23</v>
      </c>
      <c r="H181" t="s">
        <v>1510</v>
      </c>
      <c r="I181" t="s">
        <v>25</v>
      </c>
      <c r="J181">
        <v>40475</v>
      </c>
      <c r="K181" t="s">
        <v>26</v>
      </c>
      <c r="L181" t="s">
        <v>1511</v>
      </c>
      <c r="M181" t="s">
        <v>43</v>
      </c>
      <c r="N181" t="s">
        <v>90</v>
      </c>
      <c r="O181" t="s">
        <v>1512</v>
      </c>
      <c r="P181" t="s">
        <v>76</v>
      </c>
      <c r="Q181">
        <v>1</v>
      </c>
      <c r="R181">
        <v>0</v>
      </c>
      <c r="S181" s="16">
        <v>2.83</v>
      </c>
    </row>
    <row r="182" spans="1:19">
      <c r="A182" t="s">
        <v>1513</v>
      </c>
      <c r="B182" s="1">
        <v>42798</v>
      </c>
      <c r="C182" s="1">
        <v>42803</v>
      </c>
      <c r="D182" t="s">
        <v>48</v>
      </c>
      <c r="E182" t="s">
        <v>1195</v>
      </c>
      <c r="F182" t="s">
        <v>38</v>
      </c>
      <c r="G182" t="s">
        <v>23</v>
      </c>
      <c r="H182" t="s">
        <v>39</v>
      </c>
      <c r="I182" t="s">
        <v>40</v>
      </c>
      <c r="J182">
        <v>90045</v>
      </c>
      <c r="K182" t="s">
        <v>41</v>
      </c>
      <c r="L182" t="s">
        <v>1514</v>
      </c>
      <c r="M182" t="s">
        <v>43</v>
      </c>
      <c r="N182" t="s">
        <v>67</v>
      </c>
      <c r="O182" t="s">
        <v>1515</v>
      </c>
      <c r="P182" t="s">
        <v>1516</v>
      </c>
      <c r="Q182">
        <v>4</v>
      </c>
      <c r="R182">
        <v>0</v>
      </c>
      <c r="S182" s="16">
        <v>2.7</v>
      </c>
    </row>
    <row r="183" spans="1:19">
      <c r="A183" t="s">
        <v>1519</v>
      </c>
      <c r="B183" s="1">
        <v>41812</v>
      </c>
      <c r="C183" s="1">
        <v>41815</v>
      </c>
      <c r="D183" t="s">
        <v>191</v>
      </c>
      <c r="E183" t="s">
        <v>342</v>
      </c>
      <c r="F183" t="s">
        <v>22</v>
      </c>
      <c r="G183" t="s">
        <v>23</v>
      </c>
      <c r="H183" t="s">
        <v>1520</v>
      </c>
      <c r="I183" t="s">
        <v>472</v>
      </c>
      <c r="J183">
        <v>80027</v>
      </c>
      <c r="K183" t="s">
        <v>41</v>
      </c>
      <c r="L183" t="s">
        <v>1521</v>
      </c>
      <c r="M183" t="s">
        <v>70</v>
      </c>
      <c r="N183" t="s">
        <v>162</v>
      </c>
      <c r="O183" t="s">
        <v>1522</v>
      </c>
      <c r="P183" t="s">
        <v>1523</v>
      </c>
      <c r="Q183">
        <v>6</v>
      </c>
      <c r="R183">
        <v>0.2</v>
      </c>
      <c r="S183" s="16">
        <v>56.57</v>
      </c>
    </row>
    <row r="184" spans="1:19">
      <c r="A184" t="s">
        <v>1524</v>
      </c>
      <c r="B184" s="1">
        <v>43027</v>
      </c>
      <c r="C184" s="1">
        <v>43031</v>
      </c>
      <c r="D184" t="s">
        <v>48</v>
      </c>
      <c r="E184" t="s">
        <v>1525</v>
      </c>
      <c r="F184" t="s">
        <v>38</v>
      </c>
      <c r="G184" t="s">
        <v>23</v>
      </c>
      <c r="H184" t="s">
        <v>1526</v>
      </c>
      <c r="I184" t="s">
        <v>1281</v>
      </c>
      <c r="J184">
        <v>1841</v>
      </c>
      <c r="K184" t="s">
        <v>150</v>
      </c>
      <c r="L184" t="s">
        <v>1527</v>
      </c>
      <c r="M184" t="s">
        <v>28</v>
      </c>
      <c r="N184" t="s">
        <v>63</v>
      </c>
      <c r="O184" t="s">
        <v>1528</v>
      </c>
      <c r="P184" t="s">
        <v>1529</v>
      </c>
      <c r="Q184">
        <v>4</v>
      </c>
      <c r="R184">
        <v>0</v>
      </c>
      <c r="S184" s="16">
        <v>14.71</v>
      </c>
    </row>
    <row r="185" spans="1:19">
      <c r="A185" t="s">
        <v>1532</v>
      </c>
      <c r="B185" s="1">
        <v>42968</v>
      </c>
      <c r="C185" s="1">
        <v>42970</v>
      </c>
      <c r="D185" t="s">
        <v>20</v>
      </c>
      <c r="E185" t="s">
        <v>1533</v>
      </c>
      <c r="F185" t="s">
        <v>22</v>
      </c>
      <c r="G185" t="s">
        <v>23</v>
      </c>
      <c r="H185" t="s">
        <v>337</v>
      </c>
      <c r="I185" t="s">
        <v>1534</v>
      </c>
      <c r="J185">
        <v>39212</v>
      </c>
      <c r="K185" t="s">
        <v>26</v>
      </c>
      <c r="L185" t="s">
        <v>1535</v>
      </c>
      <c r="M185" t="s">
        <v>28</v>
      </c>
      <c r="N185" t="s">
        <v>34</v>
      </c>
      <c r="O185" t="s">
        <v>1536</v>
      </c>
      <c r="P185" t="s">
        <v>1537</v>
      </c>
      <c r="Q185">
        <v>4</v>
      </c>
      <c r="R185">
        <v>0</v>
      </c>
      <c r="S185" s="16">
        <v>225.26</v>
      </c>
    </row>
    <row r="186" spans="1:19">
      <c r="A186" t="s">
        <v>1538</v>
      </c>
      <c r="B186" s="1">
        <v>43062</v>
      </c>
      <c r="C186" s="1">
        <v>43065</v>
      </c>
      <c r="D186" t="s">
        <v>20</v>
      </c>
      <c r="E186" t="s">
        <v>273</v>
      </c>
      <c r="F186" t="s">
        <v>38</v>
      </c>
      <c r="G186" t="s">
        <v>23</v>
      </c>
      <c r="H186" t="s">
        <v>1539</v>
      </c>
      <c r="I186" t="s">
        <v>241</v>
      </c>
      <c r="J186">
        <v>48187</v>
      </c>
      <c r="K186" t="s">
        <v>105</v>
      </c>
      <c r="L186" t="s">
        <v>1540</v>
      </c>
      <c r="M186" t="s">
        <v>28</v>
      </c>
      <c r="N186" t="s">
        <v>63</v>
      </c>
      <c r="O186" t="s">
        <v>1541</v>
      </c>
      <c r="P186" t="s">
        <v>687</v>
      </c>
      <c r="Q186">
        <v>2</v>
      </c>
      <c r="R186">
        <v>0</v>
      </c>
      <c r="S186" s="16">
        <v>11.08</v>
      </c>
    </row>
    <row r="187" spans="1:19">
      <c r="A187" t="s">
        <v>1544</v>
      </c>
      <c r="B187" s="1">
        <v>41894</v>
      </c>
      <c r="C187" s="1">
        <v>41895</v>
      </c>
      <c r="D187" t="s">
        <v>191</v>
      </c>
      <c r="E187" t="s">
        <v>1545</v>
      </c>
      <c r="F187" t="s">
        <v>102</v>
      </c>
      <c r="G187" t="s">
        <v>23</v>
      </c>
      <c r="H187" t="s">
        <v>1546</v>
      </c>
      <c r="I187" t="s">
        <v>275</v>
      </c>
      <c r="J187">
        <v>10801</v>
      </c>
      <c r="K187" t="s">
        <v>150</v>
      </c>
      <c r="L187" t="s">
        <v>1547</v>
      </c>
      <c r="M187" t="s">
        <v>70</v>
      </c>
      <c r="N187" t="s">
        <v>700</v>
      </c>
      <c r="O187" t="s">
        <v>1548</v>
      </c>
      <c r="P187" t="s">
        <v>1549</v>
      </c>
      <c r="Q187">
        <v>1</v>
      </c>
      <c r="R187">
        <v>0</v>
      </c>
      <c r="S187" s="16">
        <v>30.1</v>
      </c>
    </row>
    <row r="188" spans="1:19">
      <c r="A188" t="s">
        <v>1550</v>
      </c>
      <c r="B188" s="1">
        <v>43009</v>
      </c>
      <c r="C188" s="1">
        <v>43016</v>
      </c>
      <c r="D188" t="s">
        <v>48</v>
      </c>
      <c r="E188" t="s">
        <v>1551</v>
      </c>
      <c r="F188" t="s">
        <v>38</v>
      </c>
      <c r="G188" t="s">
        <v>23</v>
      </c>
      <c r="H188" t="s">
        <v>695</v>
      </c>
      <c r="I188" t="s">
        <v>104</v>
      </c>
      <c r="J188">
        <v>78207</v>
      </c>
      <c r="K188" t="s">
        <v>105</v>
      </c>
      <c r="L188" t="s">
        <v>1552</v>
      </c>
      <c r="M188" t="s">
        <v>43</v>
      </c>
      <c r="N188" t="s">
        <v>67</v>
      </c>
      <c r="O188" t="s">
        <v>1553</v>
      </c>
      <c r="P188" t="s">
        <v>1554</v>
      </c>
      <c r="Q188">
        <v>6</v>
      </c>
      <c r="R188">
        <v>0.2</v>
      </c>
      <c r="S188" s="16">
        <v>0.5</v>
      </c>
    </row>
    <row r="189" spans="1:19">
      <c r="A189" t="s">
        <v>1555</v>
      </c>
      <c r="B189" s="1">
        <v>42475</v>
      </c>
      <c r="C189" s="1">
        <v>42481</v>
      </c>
      <c r="D189" t="s">
        <v>48</v>
      </c>
      <c r="E189" t="s">
        <v>1556</v>
      </c>
      <c r="F189" t="s">
        <v>102</v>
      </c>
      <c r="G189" t="s">
        <v>23</v>
      </c>
      <c r="H189" t="s">
        <v>1557</v>
      </c>
      <c r="I189" t="s">
        <v>88</v>
      </c>
      <c r="J189">
        <v>28052</v>
      </c>
      <c r="K189" t="s">
        <v>26</v>
      </c>
      <c r="L189" t="s">
        <v>1558</v>
      </c>
      <c r="M189" t="s">
        <v>43</v>
      </c>
      <c r="N189" t="s">
        <v>74</v>
      </c>
      <c r="O189" t="s">
        <v>1559</v>
      </c>
      <c r="P189" t="s">
        <v>1560</v>
      </c>
      <c r="Q189">
        <v>2</v>
      </c>
      <c r="R189">
        <v>0.7</v>
      </c>
      <c r="S189" s="16">
        <v>-145.35</v>
      </c>
    </row>
    <row r="190" spans="1:19">
      <c r="A190" t="s">
        <v>1564</v>
      </c>
      <c r="B190" s="1">
        <v>42527</v>
      </c>
      <c r="C190" s="1">
        <v>42528</v>
      </c>
      <c r="D190" t="s">
        <v>191</v>
      </c>
      <c r="E190" t="s">
        <v>661</v>
      </c>
      <c r="F190" t="s">
        <v>22</v>
      </c>
      <c r="G190" t="s">
        <v>23</v>
      </c>
      <c r="H190" t="s">
        <v>1280</v>
      </c>
      <c r="I190" t="s">
        <v>1281</v>
      </c>
      <c r="J190">
        <v>1852</v>
      </c>
      <c r="K190" t="s">
        <v>150</v>
      </c>
      <c r="L190" t="s">
        <v>1565</v>
      </c>
      <c r="M190" t="s">
        <v>43</v>
      </c>
      <c r="N190" t="s">
        <v>57</v>
      </c>
      <c r="O190" t="s">
        <v>1566</v>
      </c>
      <c r="P190" t="s">
        <v>1567</v>
      </c>
      <c r="Q190">
        <v>5</v>
      </c>
      <c r="R190">
        <v>0</v>
      </c>
      <c r="S190" s="16">
        <v>207.15</v>
      </c>
    </row>
    <row r="191" spans="1:19">
      <c r="A191" t="s">
        <v>1568</v>
      </c>
      <c r="B191" s="1">
        <v>41992</v>
      </c>
      <c r="C191" s="1">
        <v>41998</v>
      </c>
      <c r="D191" t="s">
        <v>48</v>
      </c>
      <c r="E191" t="s">
        <v>1569</v>
      </c>
      <c r="F191" t="s">
        <v>22</v>
      </c>
      <c r="G191" t="s">
        <v>23</v>
      </c>
      <c r="H191" t="s">
        <v>1570</v>
      </c>
      <c r="I191" t="s">
        <v>51</v>
      </c>
      <c r="J191">
        <v>32216</v>
      </c>
      <c r="K191" t="s">
        <v>26</v>
      </c>
      <c r="L191" t="s">
        <v>1571</v>
      </c>
      <c r="M191" t="s">
        <v>43</v>
      </c>
      <c r="N191" t="s">
        <v>74</v>
      </c>
      <c r="O191" t="s">
        <v>1572</v>
      </c>
      <c r="P191" t="s">
        <v>1573</v>
      </c>
      <c r="Q191">
        <v>2</v>
      </c>
      <c r="R191">
        <v>0.7</v>
      </c>
      <c r="S191" s="16">
        <v>-3.69</v>
      </c>
    </row>
    <row r="192" spans="1:19">
      <c r="A192" t="s">
        <v>1574</v>
      </c>
      <c r="B192" s="1">
        <v>42533</v>
      </c>
      <c r="C192" s="1">
        <v>42535</v>
      </c>
      <c r="D192" t="s">
        <v>20</v>
      </c>
      <c r="E192" t="s">
        <v>1575</v>
      </c>
      <c r="F192" t="s">
        <v>102</v>
      </c>
      <c r="G192" t="s">
        <v>23</v>
      </c>
      <c r="H192" t="s">
        <v>310</v>
      </c>
      <c r="I192" t="s">
        <v>213</v>
      </c>
      <c r="J192">
        <v>60623</v>
      </c>
      <c r="K192" t="s">
        <v>105</v>
      </c>
      <c r="L192" t="s">
        <v>1576</v>
      </c>
      <c r="M192" t="s">
        <v>70</v>
      </c>
      <c r="N192" t="s">
        <v>700</v>
      </c>
      <c r="O192" t="s">
        <v>1577</v>
      </c>
      <c r="P192" t="s">
        <v>1578</v>
      </c>
      <c r="Q192">
        <v>3</v>
      </c>
      <c r="R192">
        <v>0.3</v>
      </c>
      <c r="S192" s="16">
        <v>43.2</v>
      </c>
    </row>
    <row r="193" spans="1:19">
      <c r="A193" t="s">
        <v>1579</v>
      </c>
      <c r="B193" s="1">
        <v>42993</v>
      </c>
      <c r="C193" s="1">
        <v>42997</v>
      </c>
      <c r="D193" t="s">
        <v>48</v>
      </c>
      <c r="E193" t="s">
        <v>1580</v>
      </c>
      <c r="F193" t="s">
        <v>38</v>
      </c>
      <c r="G193" t="s">
        <v>23</v>
      </c>
      <c r="H193" t="s">
        <v>186</v>
      </c>
      <c r="I193" t="s">
        <v>104</v>
      </c>
      <c r="J193">
        <v>77070</v>
      </c>
      <c r="K193" t="s">
        <v>105</v>
      </c>
      <c r="L193" t="s">
        <v>1581</v>
      </c>
      <c r="M193" t="s">
        <v>43</v>
      </c>
      <c r="N193" t="s">
        <v>90</v>
      </c>
      <c r="O193" t="s">
        <v>1582</v>
      </c>
      <c r="P193" t="s">
        <v>1583</v>
      </c>
      <c r="Q193">
        <v>8</v>
      </c>
      <c r="R193">
        <v>0.2</v>
      </c>
      <c r="S193" s="16">
        <v>11.55</v>
      </c>
    </row>
    <row r="194" spans="1:19">
      <c r="A194" t="s">
        <v>1584</v>
      </c>
      <c r="B194" s="1">
        <v>42755</v>
      </c>
      <c r="C194" s="1">
        <v>42758</v>
      </c>
      <c r="D194" t="s">
        <v>20</v>
      </c>
      <c r="E194" t="s">
        <v>497</v>
      </c>
      <c r="F194" t="s">
        <v>38</v>
      </c>
      <c r="G194" t="s">
        <v>23</v>
      </c>
      <c r="H194" t="s">
        <v>274</v>
      </c>
      <c r="I194" t="s">
        <v>275</v>
      </c>
      <c r="J194">
        <v>10024</v>
      </c>
      <c r="K194" t="s">
        <v>150</v>
      </c>
      <c r="L194" t="s">
        <v>1585</v>
      </c>
      <c r="M194" t="s">
        <v>28</v>
      </c>
      <c r="N194" t="s">
        <v>34</v>
      </c>
      <c r="O194" t="s">
        <v>1586</v>
      </c>
      <c r="P194" t="s">
        <v>1587</v>
      </c>
      <c r="Q194">
        <v>3</v>
      </c>
      <c r="R194">
        <v>0.1</v>
      </c>
      <c r="S194" s="16">
        <v>2.31</v>
      </c>
    </row>
    <row r="195" spans="1:19">
      <c r="A195" t="s">
        <v>1588</v>
      </c>
      <c r="B195" s="1">
        <v>42618</v>
      </c>
      <c r="C195" s="1">
        <v>42620</v>
      </c>
      <c r="D195" t="s">
        <v>20</v>
      </c>
      <c r="E195" t="s">
        <v>112</v>
      </c>
      <c r="F195" t="s">
        <v>22</v>
      </c>
      <c r="G195" t="s">
        <v>23</v>
      </c>
      <c r="H195" t="s">
        <v>911</v>
      </c>
      <c r="I195" t="s">
        <v>241</v>
      </c>
      <c r="J195">
        <v>48227</v>
      </c>
      <c r="K195" t="s">
        <v>105</v>
      </c>
      <c r="L195" t="s">
        <v>1589</v>
      </c>
      <c r="M195" t="s">
        <v>28</v>
      </c>
      <c r="N195" t="s">
        <v>63</v>
      </c>
      <c r="O195" t="s">
        <v>1590</v>
      </c>
      <c r="P195" t="s">
        <v>1591</v>
      </c>
      <c r="Q195">
        <v>1</v>
      </c>
      <c r="R195">
        <v>0</v>
      </c>
      <c r="S195" s="16">
        <v>3.67</v>
      </c>
    </row>
    <row r="196" spans="1:19">
      <c r="A196" t="s">
        <v>1601</v>
      </c>
      <c r="B196" s="1">
        <v>42814</v>
      </c>
      <c r="C196" s="1">
        <v>42819</v>
      </c>
      <c r="D196" t="s">
        <v>20</v>
      </c>
      <c r="E196" t="s">
        <v>1602</v>
      </c>
      <c r="F196" t="s">
        <v>22</v>
      </c>
      <c r="G196" t="s">
        <v>23</v>
      </c>
      <c r="H196" t="s">
        <v>512</v>
      </c>
      <c r="I196" t="s">
        <v>260</v>
      </c>
      <c r="J196">
        <v>47201</v>
      </c>
      <c r="K196" t="s">
        <v>105</v>
      </c>
      <c r="L196" t="s">
        <v>1603</v>
      </c>
      <c r="M196" t="s">
        <v>28</v>
      </c>
      <c r="N196" t="s">
        <v>63</v>
      </c>
      <c r="O196" t="s">
        <v>1604</v>
      </c>
      <c r="P196" t="s">
        <v>1605</v>
      </c>
      <c r="Q196">
        <v>1</v>
      </c>
      <c r="R196">
        <v>0</v>
      </c>
      <c r="S196" s="16">
        <v>1.37</v>
      </c>
    </row>
    <row r="197" spans="1:19">
      <c r="A197" t="s">
        <v>1606</v>
      </c>
      <c r="B197" s="1">
        <v>42461</v>
      </c>
      <c r="C197" s="1">
        <v>42463</v>
      </c>
      <c r="D197" t="s">
        <v>20</v>
      </c>
      <c r="E197" t="s">
        <v>1607</v>
      </c>
      <c r="F197" t="s">
        <v>22</v>
      </c>
      <c r="G197" t="s">
        <v>23</v>
      </c>
      <c r="H197" t="s">
        <v>1608</v>
      </c>
      <c r="I197" t="s">
        <v>275</v>
      </c>
      <c r="J197">
        <v>13021</v>
      </c>
      <c r="K197" t="s">
        <v>150</v>
      </c>
      <c r="L197" t="s">
        <v>1609</v>
      </c>
      <c r="M197" t="s">
        <v>43</v>
      </c>
      <c r="N197" t="s">
        <v>67</v>
      </c>
      <c r="O197" t="s">
        <v>1610</v>
      </c>
      <c r="P197" t="s">
        <v>1611</v>
      </c>
      <c r="Q197">
        <v>3</v>
      </c>
      <c r="R197">
        <v>0</v>
      </c>
      <c r="S197" s="16">
        <v>15.48</v>
      </c>
    </row>
    <row r="198" spans="1:19">
      <c r="A198" t="s">
        <v>1623</v>
      </c>
      <c r="B198" s="1">
        <v>43028</v>
      </c>
      <c r="C198" s="1">
        <v>43032</v>
      </c>
      <c r="D198" t="s">
        <v>48</v>
      </c>
      <c r="E198" t="s">
        <v>1624</v>
      </c>
      <c r="F198" t="s">
        <v>38</v>
      </c>
      <c r="G198" t="s">
        <v>23</v>
      </c>
      <c r="H198" t="s">
        <v>830</v>
      </c>
      <c r="I198" t="s">
        <v>513</v>
      </c>
      <c r="J198">
        <v>44312</v>
      </c>
      <c r="K198" t="s">
        <v>150</v>
      </c>
      <c r="L198" t="s">
        <v>81</v>
      </c>
      <c r="M198" t="s">
        <v>28</v>
      </c>
      <c r="N198" t="s">
        <v>53</v>
      </c>
      <c r="O198" t="s">
        <v>82</v>
      </c>
      <c r="P198" t="s">
        <v>1625</v>
      </c>
      <c r="Q198">
        <v>2</v>
      </c>
      <c r="R198">
        <v>0.4</v>
      </c>
      <c r="S198" s="16">
        <v>-75.83</v>
      </c>
    </row>
    <row r="199" spans="1:19">
      <c r="A199" t="s">
        <v>1628</v>
      </c>
      <c r="B199" s="1">
        <v>42717</v>
      </c>
      <c r="C199" s="1">
        <v>42721</v>
      </c>
      <c r="D199" t="s">
        <v>48</v>
      </c>
      <c r="E199" t="s">
        <v>1551</v>
      </c>
      <c r="F199" t="s">
        <v>38</v>
      </c>
      <c r="G199" t="s">
        <v>23</v>
      </c>
      <c r="H199" t="s">
        <v>1629</v>
      </c>
      <c r="I199" t="s">
        <v>665</v>
      </c>
      <c r="J199">
        <v>73071</v>
      </c>
      <c r="K199" t="s">
        <v>105</v>
      </c>
      <c r="L199" t="s">
        <v>1630</v>
      </c>
      <c r="M199" t="s">
        <v>70</v>
      </c>
      <c r="N199" t="s">
        <v>162</v>
      </c>
      <c r="O199" t="s">
        <v>1631</v>
      </c>
      <c r="P199" t="s">
        <v>1632</v>
      </c>
      <c r="Q199">
        <v>4</v>
      </c>
      <c r="R199">
        <v>0</v>
      </c>
      <c r="S199" s="16">
        <v>24.91</v>
      </c>
    </row>
    <row r="200" spans="1:19">
      <c r="A200" t="s">
        <v>1633</v>
      </c>
      <c r="B200" s="1">
        <v>41682</v>
      </c>
      <c r="C200" s="1">
        <v>41688</v>
      </c>
      <c r="D200" t="s">
        <v>48</v>
      </c>
      <c r="E200" t="s">
        <v>1634</v>
      </c>
      <c r="F200" t="s">
        <v>22</v>
      </c>
      <c r="G200" t="s">
        <v>23</v>
      </c>
      <c r="H200" t="s">
        <v>87</v>
      </c>
      <c r="I200" t="s">
        <v>40</v>
      </c>
      <c r="J200">
        <v>94521</v>
      </c>
      <c r="K200" t="s">
        <v>41</v>
      </c>
      <c r="L200" t="s">
        <v>1635</v>
      </c>
      <c r="M200" t="s">
        <v>28</v>
      </c>
      <c r="N200" t="s">
        <v>34</v>
      </c>
      <c r="O200" t="s">
        <v>1636</v>
      </c>
      <c r="P200" t="s">
        <v>1637</v>
      </c>
      <c r="Q200">
        <v>2</v>
      </c>
      <c r="R200">
        <v>0.2</v>
      </c>
      <c r="S200" s="16">
        <v>-24.29</v>
      </c>
    </row>
    <row r="201" spans="1:19">
      <c r="A201" t="s">
        <v>1638</v>
      </c>
      <c r="B201" s="1">
        <v>42639</v>
      </c>
      <c r="C201" s="1">
        <v>42644</v>
      </c>
      <c r="D201" t="s">
        <v>48</v>
      </c>
      <c r="E201" t="s">
        <v>1533</v>
      </c>
      <c r="F201" t="s">
        <v>22</v>
      </c>
      <c r="G201" t="s">
        <v>23</v>
      </c>
      <c r="H201" t="s">
        <v>367</v>
      </c>
      <c r="I201" t="s">
        <v>213</v>
      </c>
      <c r="J201">
        <v>62521</v>
      </c>
      <c r="K201" t="s">
        <v>105</v>
      </c>
      <c r="L201" t="s">
        <v>1639</v>
      </c>
      <c r="M201" t="s">
        <v>28</v>
      </c>
      <c r="N201" t="s">
        <v>34</v>
      </c>
      <c r="O201" t="s">
        <v>1640</v>
      </c>
      <c r="P201" t="s">
        <v>1641</v>
      </c>
      <c r="Q201">
        <v>3</v>
      </c>
      <c r="R201">
        <v>0.3</v>
      </c>
      <c r="S201" s="16">
        <v>-96.11</v>
      </c>
    </row>
    <row r="202" spans="1:19">
      <c r="A202" t="s">
        <v>1643</v>
      </c>
      <c r="B202" s="1">
        <v>42353</v>
      </c>
      <c r="C202" s="1">
        <v>42360</v>
      </c>
      <c r="D202" t="s">
        <v>48</v>
      </c>
      <c r="E202" t="s">
        <v>860</v>
      </c>
      <c r="F202" t="s">
        <v>22</v>
      </c>
      <c r="G202" t="s">
        <v>23</v>
      </c>
      <c r="H202" t="s">
        <v>95</v>
      </c>
      <c r="I202" t="s">
        <v>96</v>
      </c>
      <c r="J202">
        <v>98115</v>
      </c>
      <c r="K202" t="s">
        <v>41</v>
      </c>
      <c r="L202" t="s">
        <v>1644</v>
      </c>
      <c r="M202" t="s">
        <v>43</v>
      </c>
      <c r="N202" t="s">
        <v>78</v>
      </c>
      <c r="O202" t="s">
        <v>1645</v>
      </c>
      <c r="P202" t="s">
        <v>1646</v>
      </c>
      <c r="Q202">
        <v>4</v>
      </c>
      <c r="R202">
        <v>0</v>
      </c>
      <c r="S202" s="16">
        <v>36.369999999999997</v>
      </c>
    </row>
    <row r="203" spans="1:19">
      <c r="A203" t="s">
        <v>1652</v>
      </c>
      <c r="B203" s="1">
        <v>42482</v>
      </c>
      <c r="C203" s="1">
        <v>42489</v>
      </c>
      <c r="D203" t="s">
        <v>48</v>
      </c>
      <c r="E203" t="s">
        <v>1653</v>
      </c>
      <c r="F203" t="s">
        <v>102</v>
      </c>
      <c r="G203" t="s">
        <v>23</v>
      </c>
      <c r="H203" t="s">
        <v>561</v>
      </c>
      <c r="I203" t="s">
        <v>317</v>
      </c>
      <c r="J203">
        <v>85023</v>
      </c>
      <c r="K203" t="s">
        <v>41</v>
      </c>
      <c r="L203" t="s">
        <v>1324</v>
      </c>
      <c r="M203" t="s">
        <v>28</v>
      </c>
      <c r="N203" t="s">
        <v>63</v>
      </c>
      <c r="O203" t="s">
        <v>1325</v>
      </c>
      <c r="P203" t="s">
        <v>1654</v>
      </c>
      <c r="Q203">
        <v>5</v>
      </c>
      <c r="R203">
        <v>0.2</v>
      </c>
      <c r="S203" s="16">
        <v>7.07</v>
      </c>
    </row>
    <row r="204" spans="1:19">
      <c r="A204" t="s">
        <v>1662</v>
      </c>
      <c r="B204" s="1">
        <v>42021</v>
      </c>
      <c r="C204" s="1">
        <v>42028</v>
      </c>
      <c r="D204" t="s">
        <v>48</v>
      </c>
      <c r="E204" t="s">
        <v>1663</v>
      </c>
      <c r="F204" t="s">
        <v>102</v>
      </c>
      <c r="G204" t="s">
        <v>23</v>
      </c>
      <c r="H204" t="s">
        <v>1664</v>
      </c>
      <c r="I204" t="s">
        <v>213</v>
      </c>
      <c r="J204">
        <v>60068</v>
      </c>
      <c r="K204" t="s">
        <v>105</v>
      </c>
      <c r="L204" t="s">
        <v>1123</v>
      </c>
      <c r="M204" t="s">
        <v>28</v>
      </c>
      <c r="N204" t="s">
        <v>63</v>
      </c>
      <c r="O204" t="s">
        <v>1124</v>
      </c>
      <c r="P204" t="s">
        <v>1665</v>
      </c>
      <c r="Q204">
        <v>7</v>
      </c>
      <c r="R204">
        <v>0.6</v>
      </c>
      <c r="S204" s="16">
        <v>-312.06</v>
      </c>
    </row>
    <row r="205" spans="1:19">
      <c r="A205" t="s">
        <v>1666</v>
      </c>
      <c r="B205" s="1">
        <v>42825</v>
      </c>
      <c r="C205" s="1">
        <v>42829</v>
      </c>
      <c r="D205" t="s">
        <v>48</v>
      </c>
      <c r="E205" t="s">
        <v>910</v>
      </c>
      <c r="F205" t="s">
        <v>38</v>
      </c>
      <c r="G205" t="s">
        <v>23</v>
      </c>
      <c r="H205" t="s">
        <v>1667</v>
      </c>
      <c r="I205" t="s">
        <v>104</v>
      </c>
      <c r="J205">
        <v>79109</v>
      </c>
      <c r="K205" t="s">
        <v>105</v>
      </c>
      <c r="L205" t="s">
        <v>1668</v>
      </c>
      <c r="M205" t="s">
        <v>28</v>
      </c>
      <c r="N205" t="s">
        <v>29</v>
      </c>
      <c r="O205" t="s">
        <v>1669</v>
      </c>
      <c r="P205" t="s">
        <v>1670</v>
      </c>
      <c r="Q205">
        <v>2</v>
      </c>
      <c r="R205">
        <v>0.32</v>
      </c>
      <c r="S205" s="16">
        <v>-36.24</v>
      </c>
    </row>
    <row r="206" spans="1:19">
      <c r="A206" t="s">
        <v>1671</v>
      </c>
      <c r="B206" s="1">
        <v>42720</v>
      </c>
      <c r="C206" s="1">
        <v>42724</v>
      </c>
      <c r="D206" t="s">
        <v>20</v>
      </c>
      <c r="E206" t="s">
        <v>997</v>
      </c>
      <c r="F206" t="s">
        <v>22</v>
      </c>
      <c r="G206" t="s">
        <v>23</v>
      </c>
      <c r="H206" t="s">
        <v>310</v>
      </c>
      <c r="I206" t="s">
        <v>213</v>
      </c>
      <c r="J206">
        <v>60610</v>
      </c>
      <c r="K206" t="s">
        <v>105</v>
      </c>
      <c r="L206" t="s">
        <v>1672</v>
      </c>
      <c r="M206" t="s">
        <v>43</v>
      </c>
      <c r="N206" t="s">
        <v>74</v>
      </c>
      <c r="O206" t="s">
        <v>1673</v>
      </c>
      <c r="P206" t="s">
        <v>1674</v>
      </c>
      <c r="Q206">
        <v>3</v>
      </c>
      <c r="R206">
        <v>0.8</v>
      </c>
      <c r="S206" s="16">
        <v>-7.9</v>
      </c>
    </row>
    <row r="207" spans="1:19">
      <c r="A207" t="s">
        <v>1675</v>
      </c>
      <c r="B207" s="1">
        <v>42358</v>
      </c>
      <c r="C207" s="1">
        <v>42362</v>
      </c>
      <c r="D207" t="s">
        <v>48</v>
      </c>
      <c r="E207" t="s">
        <v>1676</v>
      </c>
      <c r="F207" t="s">
        <v>38</v>
      </c>
      <c r="G207" t="s">
        <v>23</v>
      </c>
      <c r="H207" t="s">
        <v>1677</v>
      </c>
      <c r="I207" t="s">
        <v>275</v>
      </c>
      <c r="J207">
        <v>11757</v>
      </c>
      <c r="K207" t="s">
        <v>150</v>
      </c>
      <c r="L207" t="s">
        <v>1678</v>
      </c>
      <c r="M207" t="s">
        <v>43</v>
      </c>
      <c r="N207" t="s">
        <v>90</v>
      </c>
      <c r="O207" t="s">
        <v>1679</v>
      </c>
      <c r="P207" t="s">
        <v>1680</v>
      </c>
      <c r="Q207">
        <v>1</v>
      </c>
      <c r="R207">
        <v>0</v>
      </c>
      <c r="S207" s="16">
        <v>26.63</v>
      </c>
    </row>
    <row r="208" spans="1:19">
      <c r="A208" t="s">
        <v>1681</v>
      </c>
      <c r="B208" s="1">
        <v>41952</v>
      </c>
      <c r="C208" s="1">
        <v>41954</v>
      </c>
      <c r="D208" t="s">
        <v>20</v>
      </c>
      <c r="E208" t="s">
        <v>1682</v>
      </c>
      <c r="F208" t="s">
        <v>22</v>
      </c>
      <c r="G208" t="s">
        <v>23</v>
      </c>
      <c r="H208" t="s">
        <v>128</v>
      </c>
      <c r="I208" t="s">
        <v>40</v>
      </c>
      <c r="J208">
        <v>94110</v>
      </c>
      <c r="K208" t="s">
        <v>41</v>
      </c>
      <c r="L208" t="s">
        <v>1683</v>
      </c>
      <c r="M208" t="s">
        <v>43</v>
      </c>
      <c r="N208" t="s">
        <v>57</v>
      </c>
      <c r="O208" t="s">
        <v>1684</v>
      </c>
      <c r="P208" t="s">
        <v>1685</v>
      </c>
      <c r="Q208">
        <v>3</v>
      </c>
      <c r="R208">
        <v>0</v>
      </c>
      <c r="S208" s="16">
        <v>3.41</v>
      </c>
    </row>
    <row r="209" spans="1:19">
      <c r="A209" t="s">
        <v>1696</v>
      </c>
      <c r="B209" s="1">
        <v>42563</v>
      </c>
      <c r="C209" s="1">
        <v>42570</v>
      </c>
      <c r="D209" t="s">
        <v>48</v>
      </c>
      <c r="E209" t="s">
        <v>1044</v>
      </c>
      <c r="F209" t="s">
        <v>38</v>
      </c>
      <c r="G209" t="s">
        <v>23</v>
      </c>
      <c r="H209" t="s">
        <v>39</v>
      </c>
      <c r="I209" t="s">
        <v>40</v>
      </c>
      <c r="J209">
        <v>90008</v>
      </c>
      <c r="K209" t="s">
        <v>41</v>
      </c>
      <c r="L209" t="s">
        <v>1697</v>
      </c>
      <c r="M209" t="s">
        <v>70</v>
      </c>
      <c r="N209" t="s">
        <v>71</v>
      </c>
      <c r="O209" t="s">
        <v>1698</v>
      </c>
      <c r="P209" t="s">
        <v>1699</v>
      </c>
      <c r="Q209">
        <v>6</v>
      </c>
      <c r="R209">
        <v>0.2</v>
      </c>
      <c r="S209" s="16">
        <v>7.18</v>
      </c>
    </row>
    <row r="210" spans="1:19">
      <c r="A210" t="s">
        <v>1701</v>
      </c>
      <c r="B210" s="1">
        <v>42547</v>
      </c>
      <c r="C210" s="1">
        <v>42553</v>
      </c>
      <c r="D210" t="s">
        <v>48</v>
      </c>
      <c r="E210" t="s">
        <v>1702</v>
      </c>
      <c r="F210" t="s">
        <v>38</v>
      </c>
      <c r="G210" t="s">
        <v>23</v>
      </c>
      <c r="H210" t="s">
        <v>274</v>
      </c>
      <c r="I210" t="s">
        <v>275</v>
      </c>
      <c r="J210">
        <v>10024</v>
      </c>
      <c r="K210" t="s">
        <v>150</v>
      </c>
      <c r="L210" t="s">
        <v>1703</v>
      </c>
      <c r="M210" t="s">
        <v>43</v>
      </c>
      <c r="N210" t="s">
        <v>67</v>
      </c>
      <c r="O210" t="s">
        <v>1704</v>
      </c>
      <c r="P210" t="s">
        <v>1705</v>
      </c>
      <c r="Q210">
        <v>5</v>
      </c>
      <c r="R210">
        <v>0</v>
      </c>
      <c r="S210" s="16">
        <v>6.62</v>
      </c>
    </row>
    <row r="211" spans="1:19">
      <c r="A211" t="s">
        <v>1708</v>
      </c>
      <c r="B211" s="1">
        <v>41918</v>
      </c>
      <c r="C211" s="1">
        <v>41922</v>
      </c>
      <c r="D211" t="s">
        <v>48</v>
      </c>
      <c r="E211" t="s">
        <v>1709</v>
      </c>
      <c r="F211" t="s">
        <v>22</v>
      </c>
      <c r="G211" t="s">
        <v>23</v>
      </c>
      <c r="H211" t="s">
        <v>978</v>
      </c>
      <c r="I211" t="s">
        <v>40</v>
      </c>
      <c r="J211">
        <v>92024</v>
      </c>
      <c r="K211" t="s">
        <v>41</v>
      </c>
      <c r="L211" t="s">
        <v>1710</v>
      </c>
      <c r="M211" t="s">
        <v>70</v>
      </c>
      <c r="N211" t="s">
        <v>162</v>
      </c>
      <c r="O211" t="s">
        <v>1711</v>
      </c>
      <c r="P211" t="s">
        <v>1712</v>
      </c>
      <c r="Q211">
        <v>3</v>
      </c>
      <c r="R211">
        <v>0</v>
      </c>
      <c r="S211" s="16">
        <v>1.91</v>
      </c>
    </row>
    <row r="212" spans="1:19">
      <c r="A212" t="s">
        <v>1718</v>
      </c>
      <c r="B212" s="1">
        <v>42896</v>
      </c>
      <c r="C212" s="1">
        <v>42899</v>
      </c>
      <c r="D212" t="s">
        <v>191</v>
      </c>
      <c r="E212" t="s">
        <v>1719</v>
      </c>
      <c r="F212" t="s">
        <v>102</v>
      </c>
      <c r="G212" t="s">
        <v>23</v>
      </c>
      <c r="H212" t="s">
        <v>39</v>
      </c>
      <c r="I212" t="s">
        <v>40</v>
      </c>
      <c r="J212">
        <v>90045</v>
      </c>
      <c r="K212" t="s">
        <v>41</v>
      </c>
      <c r="L212" t="s">
        <v>1720</v>
      </c>
      <c r="M212" t="s">
        <v>43</v>
      </c>
      <c r="N212" t="s">
        <v>44</v>
      </c>
      <c r="O212" t="s">
        <v>1721</v>
      </c>
      <c r="P212" t="s">
        <v>1722</v>
      </c>
      <c r="Q212">
        <v>2</v>
      </c>
      <c r="R212">
        <v>0</v>
      </c>
      <c r="S212" s="16">
        <v>14.8</v>
      </c>
    </row>
    <row r="213" spans="1:19">
      <c r="A213" t="s">
        <v>1730</v>
      </c>
      <c r="B213" s="1">
        <v>41941</v>
      </c>
      <c r="C213" s="1">
        <v>41943</v>
      </c>
      <c r="D213" t="s">
        <v>191</v>
      </c>
      <c r="E213" t="s">
        <v>1731</v>
      </c>
      <c r="F213" t="s">
        <v>22</v>
      </c>
      <c r="G213" t="s">
        <v>23</v>
      </c>
      <c r="H213" t="s">
        <v>310</v>
      </c>
      <c r="I213" t="s">
        <v>213</v>
      </c>
      <c r="J213">
        <v>60610</v>
      </c>
      <c r="K213" t="s">
        <v>105</v>
      </c>
      <c r="L213" t="s">
        <v>1732</v>
      </c>
      <c r="M213" t="s">
        <v>70</v>
      </c>
      <c r="N213" t="s">
        <v>71</v>
      </c>
      <c r="O213" t="s">
        <v>1733</v>
      </c>
      <c r="P213" t="s">
        <v>1734</v>
      </c>
      <c r="Q213">
        <v>6</v>
      </c>
      <c r="R213">
        <v>0.2</v>
      </c>
      <c r="S213" s="16">
        <v>341.99</v>
      </c>
    </row>
    <row r="214" spans="1:19">
      <c r="A214" t="s">
        <v>1736</v>
      </c>
      <c r="B214" s="1">
        <v>41799</v>
      </c>
      <c r="C214" s="1">
        <v>41803</v>
      </c>
      <c r="D214" t="s">
        <v>20</v>
      </c>
      <c r="E214" t="s">
        <v>1737</v>
      </c>
      <c r="F214" t="s">
        <v>102</v>
      </c>
      <c r="G214" t="s">
        <v>23</v>
      </c>
      <c r="H214" t="s">
        <v>1738</v>
      </c>
      <c r="I214" t="s">
        <v>104</v>
      </c>
      <c r="J214">
        <v>77340</v>
      </c>
      <c r="K214" t="s">
        <v>105</v>
      </c>
      <c r="L214" t="s">
        <v>1739</v>
      </c>
      <c r="M214" t="s">
        <v>70</v>
      </c>
      <c r="N214" t="s">
        <v>71</v>
      </c>
      <c r="O214" t="s">
        <v>1740</v>
      </c>
      <c r="P214" t="s">
        <v>1741</v>
      </c>
      <c r="Q214">
        <v>1</v>
      </c>
      <c r="R214">
        <v>0.2</v>
      </c>
      <c r="S214" s="16">
        <v>0.6</v>
      </c>
    </row>
    <row r="215" spans="1:19">
      <c r="A215" t="s">
        <v>1744</v>
      </c>
      <c r="B215" s="1">
        <v>41896</v>
      </c>
      <c r="C215" s="1">
        <v>41901</v>
      </c>
      <c r="D215" t="s">
        <v>48</v>
      </c>
      <c r="E215" t="s">
        <v>1745</v>
      </c>
      <c r="F215" t="s">
        <v>22</v>
      </c>
      <c r="G215" t="s">
        <v>23</v>
      </c>
      <c r="H215" t="s">
        <v>400</v>
      </c>
      <c r="I215" t="s">
        <v>275</v>
      </c>
      <c r="J215">
        <v>14609</v>
      </c>
      <c r="K215" t="s">
        <v>150</v>
      </c>
      <c r="L215" t="s">
        <v>1746</v>
      </c>
      <c r="M215" t="s">
        <v>43</v>
      </c>
      <c r="N215" t="s">
        <v>57</v>
      </c>
      <c r="O215" t="s">
        <v>1747</v>
      </c>
      <c r="P215" t="s">
        <v>1748</v>
      </c>
      <c r="Q215">
        <v>5</v>
      </c>
      <c r="R215">
        <v>0</v>
      </c>
      <c r="S215" s="16">
        <v>8.98</v>
      </c>
    </row>
    <row r="216" spans="1:19">
      <c r="A216" t="s">
        <v>1751</v>
      </c>
      <c r="B216" s="1">
        <v>42499</v>
      </c>
      <c r="C216" s="1">
        <v>42504</v>
      </c>
      <c r="D216" t="s">
        <v>48</v>
      </c>
      <c r="E216" t="s">
        <v>1752</v>
      </c>
      <c r="F216" t="s">
        <v>22</v>
      </c>
      <c r="G216" t="s">
        <v>23</v>
      </c>
      <c r="H216" t="s">
        <v>95</v>
      </c>
      <c r="I216" t="s">
        <v>96</v>
      </c>
      <c r="J216">
        <v>98115</v>
      </c>
      <c r="K216" t="s">
        <v>41</v>
      </c>
      <c r="L216" t="s">
        <v>1753</v>
      </c>
      <c r="M216" t="s">
        <v>70</v>
      </c>
      <c r="N216" t="s">
        <v>162</v>
      </c>
      <c r="O216" t="s">
        <v>1754</v>
      </c>
      <c r="P216" t="s">
        <v>1755</v>
      </c>
      <c r="Q216">
        <v>2</v>
      </c>
      <c r="R216">
        <v>0</v>
      </c>
      <c r="S216" s="16">
        <v>13.16</v>
      </c>
    </row>
    <row r="217" spans="1:19">
      <c r="A217" t="s">
        <v>1756</v>
      </c>
      <c r="B217" s="1">
        <v>42447</v>
      </c>
      <c r="C217" s="1">
        <v>42450</v>
      </c>
      <c r="D217" t="s">
        <v>20</v>
      </c>
      <c r="E217" t="s">
        <v>1757</v>
      </c>
      <c r="F217" t="s">
        <v>22</v>
      </c>
      <c r="G217" t="s">
        <v>23</v>
      </c>
      <c r="H217" t="s">
        <v>343</v>
      </c>
      <c r="I217" t="s">
        <v>344</v>
      </c>
      <c r="J217">
        <v>38109</v>
      </c>
      <c r="K217" t="s">
        <v>26</v>
      </c>
      <c r="L217" t="s">
        <v>1758</v>
      </c>
      <c r="M217" t="s">
        <v>28</v>
      </c>
      <c r="N217" t="s">
        <v>53</v>
      </c>
      <c r="O217" t="s">
        <v>1759</v>
      </c>
      <c r="P217" t="s">
        <v>1760</v>
      </c>
      <c r="Q217">
        <v>3</v>
      </c>
      <c r="R217">
        <v>0.4</v>
      </c>
      <c r="S217" s="16">
        <v>-94.94</v>
      </c>
    </row>
    <row r="218" spans="1:19">
      <c r="A218" t="s">
        <v>1761</v>
      </c>
      <c r="B218" s="1">
        <v>42365</v>
      </c>
      <c r="C218" s="1">
        <v>42369</v>
      </c>
      <c r="D218" t="s">
        <v>48</v>
      </c>
      <c r="E218" t="s">
        <v>1762</v>
      </c>
      <c r="F218" t="s">
        <v>22</v>
      </c>
      <c r="G218" t="s">
        <v>23</v>
      </c>
      <c r="H218" t="s">
        <v>1763</v>
      </c>
      <c r="I218" t="s">
        <v>1764</v>
      </c>
      <c r="J218">
        <v>72701</v>
      </c>
      <c r="K218" t="s">
        <v>26</v>
      </c>
      <c r="L218" t="s">
        <v>1765</v>
      </c>
      <c r="M218" t="s">
        <v>43</v>
      </c>
      <c r="N218" t="s">
        <v>175</v>
      </c>
      <c r="O218" t="s">
        <v>1766</v>
      </c>
      <c r="P218" t="s">
        <v>1767</v>
      </c>
      <c r="Q218">
        <v>2</v>
      </c>
      <c r="R218">
        <v>0</v>
      </c>
      <c r="S218" s="16">
        <v>51.66</v>
      </c>
    </row>
    <row r="219" spans="1:19">
      <c r="A219" t="s">
        <v>1768</v>
      </c>
      <c r="B219" s="1">
        <v>42576</v>
      </c>
      <c r="C219" s="1">
        <v>42582</v>
      </c>
      <c r="D219" t="s">
        <v>48</v>
      </c>
      <c r="E219" t="s">
        <v>1634</v>
      </c>
      <c r="F219" t="s">
        <v>22</v>
      </c>
      <c r="G219" t="s">
        <v>23</v>
      </c>
      <c r="H219" t="s">
        <v>1769</v>
      </c>
      <c r="I219" t="s">
        <v>40</v>
      </c>
      <c r="J219">
        <v>92627</v>
      </c>
      <c r="K219" t="s">
        <v>41</v>
      </c>
      <c r="L219" t="s">
        <v>1770</v>
      </c>
      <c r="M219" t="s">
        <v>43</v>
      </c>
      <c r="N219" t="s">
        <v>74</v>
      </c>
      <c r="O219" t="s">
        <v>1771</v>
      </c>
      <c r="P219" t="s">
        <v>1772</v>
      </c>
      <c r="Q219">
        <v>8</v>
      </c>
      <c r="R219">
        <v>0.2</v>
      </c>
      <c r="S219" s="16">
        <v>40.369999999999997</v>
      </c>
    </row>
    <row r="220" spans="1:19">
      <c r="A220" t="s">
        <v>1777</v>
      </c>
      <c r="B220" s="1">
        <v>42520</v>
      </c>
      <c r="C220" s="1">
        <v>42525</v>
      </c>
      <c r="D220" t="s">
        <v>48</v>
      </c>
      <c r="E220" t="s">
        <v>1778</v>
      </c>
      <c r="F220" t="s">
        <v>38</v>
      </c>
      <c r="G220" t="s">
        <v>23</v>
      </c>
      <c r="H220" t="s">
        <v>1779</v>
      </c>
      <c r="I220" t="s">
        <v>472</v>
      </c>
      <c r="J220">
        <v>80134</v>
      </c>
      <c r="K220" t="s">
        <v>41</v>
      </c>
      <c r="L220" t="s">
        <v>1780</v>
      </c>
      <c r="M220" t="s">
        <v>43</v>
      </c>
      <c r="N220" t="s">
        <v>74</v>
      </c>
      <c r="O220" t="s">
        <v>1781</v>
      </c>
      <c r="P220" t="s">
        <v>457</v>
      </c>
      <c r="Q220">
        <v>2</v>
      </c>
      <c r="R220">
        <v>0.7</v>
      </c>
      <c r="S220" s="16">
        <v>-15.08</v>
      </c>
    </row>
    <row r="221" spans="1:19">
      <c r="A221" t="s">
        <v>1790</v>
      </c>
      <c r="B221" s="1">
        <v>42079</v>
      </c>
      <c r="C221" s="1">
        <v>42085</v>
      </c>
      <c r="D221" t="s">
        <v>48</v>
      </c>
      <c r="E221" t="s">
        <v>1791</v>
      </c>
      <c r="F221" t="s">
        <v>22</v>
      </c>
      <c r="G221" t="s">
        <v>23</v>
      </c>
      <c r="H221" t="s">
        <v>1792</v>
      </c>
      <c r="I221" t="s">
        <v>1312</v>
      </c>
      <c r="J221">
        <v>30318</v>
      </c>
      <c r="K221" t="s">
        <v>26</v>
      </c>
      <c r="L221" t="s">
        <v>1793</v>
      </c>
      <c r="M221" t="s">
        <v>43</v>
      </c>
      <c r="N221" t="s">
        <v>67</v>
      </c>
      <c r="O221" t="s">
        <v>1794</v>
      </c>
      <c r="P221" t="s">
        <v>1795</v>
      </c>
      <c r="Q221">
        <v>1</v>
      </c>
      <c r="R221">
        <v>0</v>
      </c>
      <c r="S221" s="16">
        <v>0.74</v>
      </c>
    </row>
    <row r="222" spans="1:19">
      <c r="A222" t="s">
        <v>1800</v>
      </c>
      <c r="B222" s="1">
        <v>43065</v>
      </c>
      <c r="C222" s="1">
        <v>43066</v>
      </c>
      <c r="D222" t="s">
        <v>191</v>
      </c>
      <c r="E222" t="s">
        <v>1801</v>
      </c>
      <c r="F222" t="s">
        <v>22</v>
      </c>
      <c r="G222" t="s">
        <v>23</v>
      </c>
      <c r="H222" t="s">
        <v>1802</v>
      </c>
      <c r="I222" t="s">
        <v>614</v>
      </c>
      <c r="J222">
        <v>64118</v>
      </c>
      <c r="K222" t="s">
        <v>105</v>
      </c>
      <c r="L222" t="s">
        <v>1803</v>
      </c>
      <c r="M222" t="s">
        <v>28</v>
      </c>
      <c r="N222" t="s">
        <v>63</v>
      </c>
      <c r="O222" t="s">
        <v>1804</v>
      </c>
      <c r="P222" t="s">
        <v>1805</v>
      </c>
      <c r="Q222">
        <v>3</v>
      </c>
      <c r="R222">
        <v>0</v>
      </c>
      <c r="S222" s="16">
        <v>40.42</v>
      </c>
    </row>
    <row r="223" spans="1:19">
      <c r="A223" t="s">
        <v>1808</v>
      </c>
      <c r="B223" s="1">
        <v>43090</v>
      </c>
      <c r="C223" s="1">
        <v>43094</v>
      </c>
      <c r="D223" t="s">
        <v>48</v>
      </c>
      <c r="E223" t="s">
        <v>1809</v>
      </c>
      <c r="F223" t="s">
        <v>22</v>
      </c>
      <c r="G223" t="s">
        <v>23</v>
      </c>
      <c r="H223" t="s">
        <v>39</v>
      </c>
      <c r="I223" t="s">
        <v>40</v>
      </c>
      <c r="J223">
        <v>90049</v>
      </c>
      <c r="K223" t="s">
        <v>41</v>
      </c>
      <c r="L223" t="s">
        <v>1810</v>
      </c>
      <c r="M223" t="s">
        <v>43</v>
      </c>
      <c r="N223" t="s">
        <v>67</v>
      </c>
      <c r="O223" t="s">
        <v>1811</v>
      </c>
      <c r="P223" t="s">
        <v>416</v>
      </c>
      <c r="Q223">
        <v>3</v>
      </c>
      <c r="R223">
        <v>0</v>
      </c>
      <c r="S223" s="16">
        <v>1.79</v>
      </c>
    </row>
    <row r="224" spans="1:19">
      <c r="A224" t="s">
        <v>1815</v>
      </c>
      <c r="B224" s="1">
        <v>42757</v>
      </c>
      <c r="C224" s="1">
        <v>42762</v>
      </c>
      <c r="D224" t="s">
        <v>48</v>
      </c>
      <c r="E224" t="s">
        <v>549</v>
      </c>
      <c r="F224" t="s">
        <v>102</v>
      </c>
      <c r="G224" t="s">
        <v>23</v>
      </c>
      <c r="H224" t="s">
        <v>1816</v>
      </c>
      <c r="I224" t="s">
        <v>1817</v>
      </c>
      <c r="J224">
        <v>59405</v>
      </c>
      <c r="K224" t="s">
        <v>41</v>
      </c>
      <c r="L224" t="s">
        <v>1818</v>
      </c>
      <c r="M224" t="s">
        <v>70</v>
      </c>
      <c r="N224" t="s">
        <v>1251</v>
      </c>
      <c r="O224" t="s">
        <v>1819</v>
      </c>
      <c r="P224" t="s">
        <v>1820</v>
      </c>
      <c r="Q224">
        <v>5</v>
      </c>
      <c r="R224">
        <v>0</v>
      </c>
      <c r="S224" s="16">
        <v>1379.98</v>
      </c>
    </row>
    <row r="225" spans="1:19">
      <c r="A225" t="s">
        <v>1836</v>
      </c>
      <c r="B225" s="1">
        <v>42511</v>
      </c>
      <c r="C225" s="1">
        <v>42513</v>
      </c>
      <c r="D225" t="s">
        <v>191</v>
      </c>
      <c r="E225" t="s">
        <v>972</v>
      </c>
      <c r="F225" t="s">
        <v>22</v>
      </c>
      <c r="G225" t="s">
        <v>23</v>
      </c>
      <c r="H225" t="s">
        <v>39</v>
      </c>
      <c r="I225" t="s">
        <v>40</v>
      </c>
      <c r="J225">
        <v>90032</v>
      </c>
      <c r="K225" t="s">
        <v>41</v>
      </c>
      <c r="L225" t="s">
        <v>1837</v>
      </c>
      <c r="M225" t="s">
        <v>70</v>
      </c>
      <c r="N225" t="s">
        <v>71</v>
      </c>
      <c r="O225" t="s">
        <v>1838</v>
      </c>
      <c r="P225" t="s">
        <v>1839</v>
      </c>
      <c r="Q225">
        <v>3</v>
      </c>
      <c r="R225">
        <v>0.2</v>
      </c>
      <c r="S225" s="16">
        <v>-12.41</v>
      </c>
    </row>
    <row r="226" spans="1:19">
      <c r="A226" t="s">
        <v>1841</v>
      </c>
      <c r="B226" s="1">
        <v>42364</v>
      </c>
      <c r="C226" s="1">
        <v>42371</v>
      </c>
      <c r="D226" t="s">
        <v>48</v>
      </c>
      <c r="E226" t="s">
        <v>1842</v>
      </c>
      <c r="F226" t="s">
        <v>22</v>
      </c>
      <c r="G226" t="s">
        <v>23</v>
      </c>
      <c r="H226" t="s">
        <v>1526</v>
      </c>
      <c r="I226" t="s">
        <v>1281</v>
      </c>
      <c r="J226">
        <v>1841</v>
      </c>
      <c r="K226" t="s">
        <v>150</v>
      </c>
      <c r="L226" t="s">
        <v>1843</v>
      </c>
      <c r="M226" t="s">
        <v>43</v>
      </c>
      <c r="N226" t="s">
        <v>277</v>
      </c>
      <c r="O226" t="s">
        <v>577</v>
      </c>
      <c r="P226" t="s">
        <v>1844</v>
      </c>
      <c r="Q226">
        <v>5</v>
      </c>
      <c r="R226">
        <v>0</v>
      </c>
      <c r="S226" s="16">
        <v>10.43</v>
      </c>
    </row>
    <row r="227" spans="1:19">
      <c r="A227" t="s">
        <v>1845</v>
      </c>
      <c r="B227" s="1">
        <v>43029</v>
      </c>
      <c r="C227" s="1">
        <v>43034</v>
      </c>
      <c r="D227" t="s">
        <v>48</v>
      </c>
      <c r="E227" t="s">
        <v>1846</v>
      </c>
      <c r="F227" t="s">
        <v>102</v>
      </c>
      <c r="G227" t="s">
        <v>23</v>
      </c>
      <c r="H227" t="s">
        <v>1847</v>
      </c>
      <c r="I227" t="s">
        <v>51</v>
      </c>
      <c r="J227">
        <v>33801</v>
      </c>
      <c r="K227" t="s">
        <v>26</v>
      </c>
      <c r="L227" t="s">
        <v>1848</v>
      </c>
      <c r="M227" t="s">
        <v>28</v>
      </c>
      <c r="N227" t="s">
        <v>34</v>
      </c>
      <c r="O227" t="s">
        <v>1849</v>
      </c>
      <c r="P227" t="s">
        <v>1850</v>
      </c>
      <c r="Q227">
        <v>3</v>
      </c>
      <c r="R227">
        <v>0.2</v>
      </c>
      <c r="S227" s="16">
        <v>42.75</v>
      </c>
    </row>
    <row r="228" spans="1:19">
      <c r="A228" t="s">
        <v>1851</v>
      </c>
      <c r="B228" s="1">
        <v>42250</v>
      </c>
      <c r="C228" s="1">
        <v>42254</v>
      </c>
      <c r="D228" t="s">
        <v>48</v>
      </c>
      <c r="E228" t="s">
        <v>1852</v>
      </c>
      <c r="F228" t="s">
        <v>22</v>
      </c>
      <c r="G228" t="s">
        <v>23</v>
      </c>
      <c r="H228" t="s">
        <v>148</v>
      </c>
      <c r="I228" t="s">
        <v>149</v>
      </c>
      <c r="J228">
        <v>19134</v>
      </c>
      <c r="K228" t="s">
        <v>150</v>
      </c>
      <c r="L228" t="s">
        <v>1853</v>
      </c>
      <c r="M228" t="s">
        <v>43</v>
      </c>
      <c r="N228" t="s">
        <v>57</v>
      </c>
      <c r="O228" t="s">
        <v>1854</v>
      </c>
      <c r="P228" t="s">
        <v>1855</v>
      </c>
      <c r="Q228">
        <v>3</v>
      </c>
      <c r="R228">
        <v>0.2</v>
      </c>
      <c r="S228" s="16">
        <v>-7.27</v>
      </c>
    </row>
    <row r="229" spans="1:19">
      <c r="A229" t="s">
        <v>1860</v>
      </c>
      <c r="B229" s="1">
        <v>42315</v>
      </c>
      <c r="C229" s="1">
        <v>42317</v>
      </c>
      <c r="D229" t="s">
        <v>20</v>
      </c>
      <c r="E229" t="s">
        <v>1861</v>
      </c>
      <c r="F229" t="s">
        <v>38</v>
      </c>
      <c r="G229" t="s">
        <v>23</v>
      </c>
      <c r="H229" t="s">
        <v>39</v>
      </c>
      <c r="I229" t="s">
        <v>40</v>
      </c>
      <c r="J229">
        <v>90036</v>
      </c>
      <c r="K229" t="s">
        <v>41</v>
      </c>
      <c r="L229" t="s">
        <v>1862</v>
      </c>
      <c r="M229" t="s">
        <v>28</v>
      </c>
      <c r="N229" t="s">
        <v>34</v>
      </c>
      <c r="O229" t="s">
        <v>1863</v>
      </c>
      <c r="P229" t="s">
        <v>1864</v>
      </c>
      <c r="Q229">
        <v>1</v>
      </c>
      <c r="R229">
        <v>0.2</v>
      </c>
      <c r="S229" s="16">
        <v>11.92</v>
      </c>
    </row>
    <row r="230" spans="1:19">
      <c r="A230" t="s">
        <v>1865</v>
      </c>
      <c r="B230" s="1">
        <v>42985</v>
      </c>
      <c r="C230" s="1">
        <v>42989</v>
      </c>
      <c r="D230" t="s">
        <v>48</v>
      </c>
      <c r="E230" t="s">
        <v>1866</v>
      </c>
      <c r="F230" t="s">
        <v>22</v>
      </c>
      <c r="G230" t="s">
        <v>23</v>
      </c>
      <c r="H230" t="s">
        <v>39</v>
      </c>
      <c r="I230" t="s">
        <v>40</v>
      </c>
      <c r="J230">
        <v>90032</v>
      </c>
      <c r="K230" t="s">
        <v>41</v>
      </c>
      <c r="L230" t="s">
        <v>1867</v>
      </c>
      <c r="M230" t="s">
        <v>28</v>
      </c>
      <c r="N230" t="s">
        <v>63</v>
      </c>
      <c r="O230" t="s">
        <v>1868</v>
      </c>
      <c r="P230" t="s">
        <v>1869</v>
      </c>
      <c r="Q230">
        <v>3</v>
      </c>
      <c r="R230">
        <v>0</v>
      </c>
      <c r="S230" s="16">
        <v>2.4</v>
      </c>
    </row>
    <row r="231" spans="1:19">
      <c r="A231" t="s">
        <v>1870</v>
      </c>
      <c r="B231" s="1">
        <v>42519</v>
      </c>
      <c r="C231" s="1">
        <v>42522</v>
      </c>
      <c r="D231" t="s">
        <v>20</v>
      </c>
      <c r="E231" t="s">
        <v>1871</v>
      </c>
      <c r="F231" t="s">
        <v>22</v>
      </c>
      <c r="G231" t="s">
        <v>23</v>
      </c>
      <c r="H231" t="s">
        <v>1872</v>
      </c>
      <c r="I231" t="s">
        <v>368</v>
      </c>
      <c r="J231">
        <v>36116</v>
      </c>
      <c r="K231" t="s">
        <v>26</v>
      </c>
      <c r="L231" t="s">
        <v>1873</v>
      </c>
      <c r="M231" t="s">
        <v>70</v>
      </c>
      <c r="N231" t="s">
        <v>71</v>
      </c>
      <c r="O231" t="s">
        <v>1874</v>
      </c>
      <c r="P231" t="s">
        <v>1875</v>
      </c>
      <c r="Q231">
        <v>5</v>
      </c>
      <c r="R231">
        <v>0</v>
      </c>
      <c r="S231" s="16">
        <v>274.39</v>
      </c>
    </row>
    <row r="232" spans="1:19">
      <c r="A232" t="s">
        <v>1876</v>
      </c>
      <c r="B232" s="1">
        <v>42561</v>
      </c>
      <c r="C232" s="1">
        <v>42567</v>
      </c>
      <c r="D232" t="s">
        <v>48</v>
      </c>
      <c r="E232" t="s">
        <v>1877</v>
      </c>
      <c r="F232" t="s">
        <v>22</v>
      </c>
      <c r="G232" t="s">
        <v>23</v>
      </c>
      <c r="H232" t="s">
        <v>1878</v>
      </c>
      <c r="I232" t="s">
        <v>317</v>
      </c>
      <c r="J232">
        <v>85204</v>
      </c>
      <c r="K232" t="s">
        <v>41</v>
      </c>
      <c r="L232" t="s">
        <v>1879</v>
      </c>
      <c r="M232" t="s">
        <v>43</v>
      </c>
      <c r="N232" t="s">
        <v>57</v>
      </c>
      <c r="O232" t="s">
        <v>1880</v>
      </c>
      <c r="P232" t="s">
        <v>1881</v>
      </c>
      <c r="Q232">
        <v>2</v>
      </c>
      <c r="R232">
        <v>0.2</v>
      </c>
      <c r="S232" s="16">
        <v>1.47</v>
      </c>
    </row>
    <row r="233" spans="1:19">
      <c r="A233" t="s">
        <v>1882</v>
      </c>
      <c r="B233" s="1">
        <v>42981</v>
      </c>
      <c r="C233" s="1">
        <v>42986</v>
      </c>
      <c r="D233" t="s">
        <v>20</v>
      </c>
      <c r="E233" t="s">
        <v>1883</v>
      </c>
      <c r="F233" t="s">
        <v>22</v>
      </c>
      <c r="G233" t="s">
        <v>23</v>
      </c>
      <c r="H233" t="s">
        <v>310</v>
      </c>
      <c r="I233" t="s">
        <v>213</v>
      </c>
      <c r="J233">
        <v>60653</v>
      </c>
      <c r="K233" t="s">
        <v>105</v>
      </c>
      <c r="L233" t="s">
        <v>1884</v>
      </c>
      <c r="M233" t="s">
        <v>43</v>
      </c>
      <c r="N233" t="s">
        <v>74</v>
      </c>
      <c r="O233" t="s">
        <v>1885</v>
      </c>
      <c r="P233" t="s">
        <v>1886</v>
      </c>
      <c r="Q233">
        <v>7</v>
      </c>
      <c r="R233">
        <v>0.8</v>
      </c>
      <c r="S233" s="16">
        <v>-68.19</v>
      </c>
    </row>
    <row r="234" spans="1:19">
      <c r="A234" t="s">
        <v>1887</v>
      </c>
      <c r="B234" s="1">
        <v>42341</v>
      </c>
      <c r="C234" s="1">
        <v>42346</v>
      </c>
      <c r="D234" t="s">
        <v>48</v>
      </c>
      <c r="E234" t="s">
        <v>788</v>
      </c>
      <c r="F234" t="s">
        <v>102</v>
      </c>
      <c r="G234" t="s">
        <v>23</v>
      </c>
      <c r="H234" t="s">
        <v>274</v>
      </c>
      <c r="I234" t="s">
        <v>275</v>
      </c>
      <c r="J234">
        <v>10009</v>
      </c>
      <c r="K234" t="s">
        <v>150</v>
      </c>
      <c r="L234" t="s">
        <v>1888</v>
      </c>
      <c r="M234" t="s">
        <v>43</v>
      </c>
      <c r="N234" t="s">
        <v>74</v>
      </c>
      <c r="O234" t="s">
        <v>1889</v>
      </c>
      <c r="P234" t="s">
        <v>1890</v>
      </c>
      <c r="Q234">
        <v>4</v>
      </c>
      <c r="R234">
        <v>0.2</v>
      </c>
      <c r="S234" s="16">
        <v>3.36</v>
      </c>
    </row>
    <row r="235" spans="1:19">
      <c r="A235" t="s">
        <v>1892</v>
      </c>
      <c r="B235" s="1">
        <v>42345</v>
      </c>
      <c r="C235" s="1">
        <v>42349</v>
      </c>
      <c r="D235" t="s">
        <v>48</v>
      </c>
      <c r="E235" t="s">
        <v>1893</v>
      </c>
      <c r="F235" t="s">
        <v>22</v>
      </c>
      <c r="G235" t="s">
        <v>23</v>
      </c>
      <c r="H235" t="s">
        <v>24</v>
      </c>
      <c r="I235" t="s">
        <v>25</v>
      </c>
      <c r="J235">
        <v>42420</v>
      </c>
      <c r="K235" t="s">
        <v>26</v>
      </c>
      <c r="L235" t="s">
        <v>1894</v>
      </c>
      <c r="M235" t="s">
        <v>43</v>
      </c>
      <c r="N235" t="s">
        <v>78</v>
      </c>
      <c r="O235" t="s">
        <v>1895</v>
      </c>
      <c r="P235" t="s">
        <v>1896</v>
      </c>
      <c r="Q235">
        <v>3</v>
      </c>
      <c r="R235">
        <v>0</v>
      </c>
      <c r="S235" s="16">
        <v>41.29</v>
      </c>
    </row>
    <row r="236" spans="1:19">
      <c r="A236" t="s">
        <v>1901</v>
      </c>
      <c r="B236" s="1">
        <v>41671</v>
      </c>
      <c r="C236" s="1">
        <v>41673</v>
      </c>
      <c r="D236" t="s">
        <v>191</v>
      </c>
      <c r="E236" t="s">
        <v>1902</v>
      </c>
      <c r="F236" t="s">
        <v>22</v>
      </c>
      <c r="G236" t="s">
        <v>23</v>
      </c>
      <c r="H236" t="s">
        <v>1903</v>
      </c>
      <c r="I236" t="s">
        <v>114</v>
      </c>
      <c r="J236">
        <v>54302</v>
      </c>
      <c r="K236" t="s">
        <v>105</v>
      </c>
      <c r="L236" t="s">
        <v>1904</v>
      </c>
      <c r="M236" t="s">
        <v>70</v>
      </c>
      <c r="N236" t="s">
        <v>162</v>
      </c>
      <c r="O236" t="s">
        <v>1905</v>
      </c>
      <c r="P236" t="s">
        <v>1906</v>
      </c>
      <c r="Q236">
        <v>6</v>
      </c>
      <c r="R236">
        <v>0</v>
      </c>
      <c r="S236" s="16">
        <v>206.32</v>
      </c>
    </row>
    <row r="237" spans="1:19">
      <c r="A237" t="s">
        <v>1907</v>
      </c>
      <c r="B237" s="1">
        <v>42565</v>
      </c>
      <c r="C237" s="1">
        <v>42568</v>
      </c>
      <c r="D237" t="s">
        <v>191</v>
      </c>
      <c r="E237" t="s">
        <v>223</v>
      </c>
      <c r="F237" t="s">
        <v>38</v>
      </c>
      <c r="G237" t="s">
        <v>23</v>
      </c>
      <c r="H237" t="s">
        <v>1349</v>
      </c>
      <c r="I237" t="s">
        <v>317</v>
      </c>
      <c r="J237">
        <v>85705</v>
      </c>
      <c r="K237" t="s">
        <v>41</v>
      </c>
      <c r="L237" t="s">
        <v>1908</v>
      </c>
      <c r="M237" t="s">
        <v>70</v>
      </c>
      <c r="N237" t="s">
        <v>71</v>
      </c>
      <c r="O237" t="s">
        <v>1909</v>
      </c>
      <c r="P237" t="s">
        <v>1910</v>
      </c>
      <c r="Q237">
        <v>8</v>
      </c>
      <c r="R237">
        <v>0.2</v>
      </c>
      <c r="S237" s="16">
        <v>38.090000000000003</v>
      </c>
    </row>
    <row r="238" spans="1:19">
      <c r="A238" t="s">
        <v>1912</v>
      </c>
      <c r="B238" s="1">
        <v>41770</v>
      </c>
      <c r="C238" s="1">
        <v>41775</v>
      </c>
      <c r="D238" t="s">
        <v>48</v>
      </c>
      <c r="E238" t="s">
        <v>399</v>
      </c>
      <c r="F238" t="s">
        <v>22</v>
      </c>
      <c r="G238" t="s">
        <v>23</v>
      </c>
      <c r="H238" t="s">
        <v>103</v>
      </c>
      <c r="I238" t="s">
        <v>104</v>
      </c>
      <c r="J238">
        <v>76106</v>
      </c>
      <c r="K238" t="s">
        <v>105</v>
      </c>
      <c r="L238" t="s">
        <v>1913</v>
      </c>
      <c r="M238" t="s">
        <v>70</v>
      </c>
      <c r="N238" t="s">
        <v>162</v>
      </c>
      <c r="O238" t="s">
        <v>1914</v>
      </c>
      <c r="P238" t="s">
        <v>1915</v>
      </c>
      <c r="Q238">
        <v>2</v>
      </c>
      <c r="R238">
        <v>0.2</v>
      </c>
      <c r="S238" s="16">
        <v>7.26</v>
      </c>
    </row>
    <row r="239" spans="1:19">
      <c r="A239" t="s">
        <v>1919</v>
      </c>
      <c r="B239" s="1">
        <v>43058</v>
      </c>
      <c r="C239" s="1">
        <v>43061</v>
      </c>
      <c r="D239" t="s">
        <v>191</v>
      </c>
      <c r="E239" t="s">
        <v>1920</v>
      </c>
      <c r="F239" t="s">
        <v>102</v>
      </c>
      <c r="G239" t="s">
        <v>23</v>
      </c>
      <c r="H239" t="s">
        <v>274</v>
      </c>
      <c r="I239" t="s">
        <v>275</v>
      </c>
      <c r="J239">
        <v>10035</v>
      </c>
      <c r="K239" t="s">
        <v>150</v>
      </c>
      <c r="L239" t="s">
        <v>1921</v>
      </c>
      <c r="M239" t="s">
        <v>43</v>
      </c>
      <c r="N239" t="s">
        <v>74</v>
      </c>
      <c r="O239" t="s">
        <v>1922</v>
      </c>
      <c r="P239" t="s">
        <v>1923</v>
      </c>
      <c r="Q239">
        <v>6</v>
      </c>
      <c r="R239">
        <v>0.2</v>
      </c>
      <c r="S239" s="16">
        <v>13.93</v>
      </c>
    </row>
    <row r="240" spans="1:19">
      <c r="A240" t="s">
        <v>1930</v>
      </c>
      <c r="B240" s="1">
        <v>42475</v>
      </c>
      <c r="C240" s="1">
        <v>42477</v>
      </c>
      <c r="D240" t="s">
        <v>20</v>
      </c>
      <c r="E240" t="s">
        <v>1931</v>
      </c>
      <c r="F240" t="s">
        <v>22</v>
      </c>
      <c r="G240" t="s">
        <v>23</v>
      </c>
      <c r="H240" t="s">
        <v>128</v>
      </c>
      <c r="I240" t="s">
        <v>40</v>
      </c>
      <c r="J240">
        <v>94110</v>
      </c>
      <c r="K240" t="s">
        <v>41</v>
      </c>
      <c r="L240" t="s">
        <v>1932</v>
      </c>
      <c r="M240" t="s">
        <v>28</v>
      </c>
      <c r="N240" t="s">
        <v>34</v>
      </c>
      <c r="O240" t="s">
        <v>1933</v>
      </c>
      <c r="P240" t="s">
        <v>1934</v>
      </c>
      <c r="Q240">
        <v>2</v>
      </c>
      <c r="R240">
        <v>0.2</v>
      </c>
      <c r="S240" s="16" t="s">
        <v>7815</v>
      </c>
    </row>
    <row r="241" spans="1:19">
      <c r="A241" t="s">
        <v>1935</v>
      </c>
      <c r="B241" s="1">
        <v>42989</v>
      </c>
      <c r="C241" s="1">
        <v>42990</v>
      </c>
      <c r="D241" t="s">
        <v>191</v>
      </c>
      <c r="E241" t="s">
        <v>511</v>
      </c>
      <c r="F241" t="s">
        <v>22</v>
      </c>
      <c r="G241" t="s">
        <v>23</v>
      </c>
      <c r="H241" t="s">
        <v>1570</v>
      </c>
      <c r="I241" t="s">
        <v>51</v>
      </c>
      <c r="J241">
        <v>32216</v>
      </c>
      <c r="K241" t="s">
        <v>26</v>
      </c>
      <c r="L241" t="s">
        <v>1936</v>
      </c>
      <c r="M241" t="s">
        <v>28</v>
      </c>
      <c r="N241" t="s">
        <v>63</v>
      </c>
      <c r="O241" t="s">
        <v>1937</v>
      </c>
      <c r="P241" t="s">
        <v>1938</v>
      </c>
      <c r="Q241">
        <v>1</v>
      </c>
      <c r="R241">
        <v>0.2</v>
      </c>
      <c r="S241" s="16">
        <v>6.04</v>
      </c>
    </row>
    <row r="242" spans="1:19">
      <c r="A242" t="s">
        <v>1939</v>
      </c>
      <c r="B242" s="1">
        <v>43063</v>
      </c>
      <c r="C242" s="1">
        <v>43067</v>
      </c>
      <c r="D242" t="s">
        <v>48</v>
      </c>
      <c r="E242" t="s">
        <v>1940</v>
      </c>
      <c r="F242" t="s">
        <v>22</v>
      </c>
      <c r="G242" t="s">
        <v>23</v>
      </c>
      <c r="H242" t="s">
        <v>186</v>
      </c>
      <c r="I242" t="s">
        <v>104</v>
      </c>
      <c r="J242">
        <v>77070</v>
      </c>
      <c r="K242" t="s">
        <v>105</v>
      </c>
      <c r="L242" t="s">
        <v>1941</v>
      </c>
      <c r="M242" t="s">
        <v>43</v>
      </c>
      <c r="N242" t="s">
        <v>277</v>
      </c>
      <c r="O242" t="s">
        <v>1942</v>
      </c>
      <c r="P242" t="s">
        <v>1135</v>
      </c>
      <c r="Q242">
        <v>3</v>
      </c>
      <c r="R242">
        <v>0.2</v>
      </c>
      <c r="S242" s="16">
        <v>2.57</v>
      </c>
    </row>
    <row r="243" spans="1:19">
      <c r="A243" t="s">
        <v>1943</v>
      </c>
      <c r="B243" s="1">
        <v>42915</v>
      </c>
      <c r="C243" s="1">
        <v>42919</v>
      </c>
      <c r="D243" t="s">
        <v>20</v>
      </c>
      <c r="E243" t="s">
        <v>1400</v>
      </c>
      <c r="F243" t="s">
        <v>38</v>
      </c>
      <c r="G243" t="s">
        <v>23</v>
      </c>
      <c r="H243" t="s">
        <v>1944</v>
      </c>
      <c r="I243" t="s">
        <v>40</v>
      </c>
      <c r="J243">
        <v>92804</v>
      </c>
      <c r="K243" t="s">
        <v>41</v>
      </c>
      <c r="L243" t="s">
        <v>1945</v>
      </c>
      <c r="M243" t="s">
        <v>43</v>
      </c>
      <c r="N243" t="s">
        <v>57</v>
      </c>
      <c r="O243" t="s">
        <v>1946</v>
      </c>
      <c r="P243" t="s">
        <v>1947</v>
      </c>
      <c r="Q243">
        <v>2</v>
      </c>
      <c r="R243">
        <v>0</v>
      </c>
      <c r="S243" s="16">
        <v>310.99</v>
      </c>
    </row>
    <row r="244" spans="1:19">
      <c r="A244" t="s">
        <v>1948</v>
      </c>
      <c r="B244" s="1">
        <v>41701</v>
      </c>
      <c r="C244" s="1">
        <v>41705</v>
      </c>
      <c r="D244" t="s">
        <v>20</v>
      </c>
      <c r="E244" t="s">
        <v>1949</v>
      </c>
      <c r="F244" t="s">
        <v>22</v>
      </c>
      <c r="G244" t="s">
        <v>23</v>
      </c>
      <c r="H244" t="s">
        <v>537</v>
      </c>
      <c r="I244" t="s">
        <v>88</v>
      </c>
      <c r="J244">
        <v>28403</v>
      </c>
      <c r="K244" t="s">
        <v>26</v>
      </c>
      <c r="L244" t="s">
        <v>1950</v>
      </c>
      <c r="M244" t="s">
        <v>43</v>
      </c>
      <c r="N244" t="s">
        <v>67</v>
      </c>
      <c r="O244" t="s">
        <v>1951</v>
      </c>
      <c r="P244" t="s">
        <v>143</v>
      </c>
      <c r="Q244">
        <v>4</v>
      </c>
      <c r="R244">
        <v>0.2</v>
      </c>
      <c r="S244" s="16">
        <v>3.4</v>
      </c>
    </row>
    <row r="245" spans="1:19">
      <c r="A245" t="s">
        <v>1952</v>
      </c>
      <c r="B245" s="1">
        <v>42531</v>
      </c>
      <c r="C245" s="1">
        <v>42536</v>
      </c>
      <c r="D245" t="s">
        <v>48</v>
      </c>
      <c r="E245" t="s">
        <v>1953</v>
      </c>
      <c r="F245" t="s">
        <v>22</v>
      </c>
      <c r="G245" t="s">
        <v>23</v>
      </c>
      <c r="H245" t="s">
        <v>39</v>
      </c>
      <c r="I245" t="s">
        <v>40</v>
      </c>
      <c r="J245">
        <v>90045</v>
      </c>
      <c r="K245" t="s">
        <v>41</v>
      </c>
      <c r="L245" t="s">
        <v>1954</v>
      </c>
      <c r="M245" t="s">
        <v>43</v>
      </c>
      <c r="N245" t="s">
        <v>44</v>
      </c>
      <c r="O245" t="s">
        <v>1955</v>
      </c>
      <c r="P245" t="s">
        <v>595</v>
      </c>
      <c r="Q245">
        <v>2</v>
      </c>
      <c r="R245">
        <v>0</v>
      </c>
      <c r="S245" s="16">
        <v>9.94</v>
      </c>
    </row>
    <row r="246" spans="1:19">
      <c r="A246" t="s">
        <v>1962</v>
      </c>
      <c r="B246" s="1">
        <v>41896</v>
      </c>
      <c r="C246" s="1">
        <v>41900</v>
      </c>
      <c r="D246" t="s">
        <v>20</v>
      </c>
      <c r="E246" t="s">
        <v>1963</v>
      </c>
      <c r="F246" t="s">
        <v>22</v>
      </c>
      <c r="G246" t="s">
        <v>23</v>
      </c>
      <c r="H246" t="s">
        <v>932</v>
      </c>
      <c r="I246" t="s">
        <v>51</v>
      </c>
      <c r="J246">
        <v>33614</v>
      </c>
      <c r="K246" t="s">
        <v>26</v>
      </c>
      <c r="L246" t="s">
        <v>1964</v>
      </c>
      <c r="M246" t="s">
        <v>43</v>
      </c>
      <c r="N246" t="s">
        <v>78</v>
      </c>
      <c r="O246" t="s">
        <v>1965</v>
      </c>
      <c r="P246" t="s">
        <v>1966</v>
      </c>
      <c r="Q246">
        <v>5</v>
      </c>
      <c r="R246">
        <v>0.2</v>
      </c>
      <c r="S246" s="16">
        <v>1.3</v>
      </c>
    </row>
    <row r="247" spans="1:19">
      <c r="A247" t="s">
        <v>1969</v>
      </c>
      <c r="B247" s="1">
        <v>42345</v>
      </c>
      <c r="C247" s="1">
        <v>42347</v>
      </c>
      <c r="D247" t="s">
        <v>191</v>
      </c>
      <c r="E247" t="s">
        <v>1970</v>
      </c>
      <c r="F247" t="s">
        <v>22</v>
      </c>
      <c r="G247" t="s">
        <v>23</v>
      </c>
      <c r="H247" t="s">
        <v>95</v>
      </c>
      <c r="I247" t="s">
        <v>96</v>
      </c>
      <c r="J247">
        <v>98105</v>
      </c>
      <c r="K247" t="s">
        <v>41</v>
      </c>
      <c r="L247" t="s">
        <v>1971</v>
      </c>
      <c r="M247" t="s">
        <v>43</v>
      </c>
      <c r="N247" t="s">
        <v>277</v>
      </c>
      <c r="O247" t="s">
        <v>1972</v>
      </c>
      <c r="P247" t="s">
        <v>1973</v>
      </c>
      <c r="Q247">
        <v>2</v>
      </c>
      <c r="R247">
        <v>0</v>
      </c>
      <c r="S247" s="16" t="s">
        <v>7815</v>
      </c>
    </row>
    <row r="248" spans="1:19">
      <c r="A248" t="s">
        <v>1974</v>
      </c>
      <c r="B248" s="1">
        <v>43076</v>
      </c>
      <c r="C248" s="1">
        <v>43079</v>
      </c>
      <c r="D248" t="s">
        <v>191</v>
      </c>
      <c r="E248" t="s">
        <v>1975</v>
      </c>
      <c r="F248" t="s">
        <v>22</v>
      </c>
      <c r="G248" t="s">
        <v>23</v>
      </c>
      <c r="H248" t="s">
        <v>39</v>
      </c>
      <c r="I248" t="s">
        <v>40</v>
      </c>
      <c r="J248">
        <v>90008</v>
      </c>
      <c r="K248" t="s">
        <v>41</v>
      </c>
      <c r="L248" t="s">
        <v>1976</v>
      </c>
      <c r="M248" t="s">
        <v>70</v>
      </c>
      <c r="N248" t="s">
        <v>71</v>
      </c>
      <c r="O248" t="s">
        <v>1977</v>
      </c>
      <c r="P248" t="s">
        <v>1978</v>
      </c>
      <c r="Q248">
        <v>3</v>
      </c>
      <c r="R248">
        <v>0.2</v>
      </c>
      <c r="S248" s="16">
        <v>46.8</v>
      </c>
    </row>
    <row r="249" spans="1:19">
      <c r="A249" t="s">
        <v>1979</v>
      </c>
      <c r="B249" s="1">
        <v>43009</v>
      </c>
      <c r="C249" s="1">
        <v>43016</v>
      </c>
      <c r="D249" t="s">
        <v>48</v>
      </c>
      <c r="E249" t="s">
        <v>1980</v>
      </c>
      <c r="F249" t="s">
        <v>38</v>
      </c>
      <c r="G249" t="s">
        <v>23</v>
      </c>
      <c r="H249" t="s">
        <v>95</v>
      </c>
      <c r="I249" t="s">
        <v>96</v>
      </c>
      <c r="J249">
        <v>98105</v>
      </c>
      <c r="K249" t="s">
        <v>41</v>
      </c>
      <c r="L249" t="s">
        <v>1981</v>
      </c>
      <c r="M249" t="s">
        <v>43</v>
      </c>
      <c r="N249" t="s">
        <v>90</v>
      </c>
      <c r="O249" t="s">
        <v>1982</v>
      </c>
      <c r="P249" t="s">
        <v>1983</v>
      </c>
      <c r="Q249">
        <v>8</v>
      </c>
      <c r="R249">
        <v>0</v>
      </c>
      <c r="S249" s="16">
        <v>45</v>
      </c>
    </row>
    <row r="250" spans="1:19">
      <c r="A250" t="s">
        <v>1996</v>
      </c>
      <c r="B250" s="1">
        <v>42677</v>
      </c>
      <c r="C250" s="1">
        <v>42681</v>
      </c>
      <c r="D250" t="s">
        <v>48</v>
      </c>
      <c r="E250" t="s">
        <v>1997</v>
      </c>
      <c r="F250" t="s">
        <v>22</v>
      </c>
      <c r="G250" t="s">
        <v>23</v>
      </c>
      <c r="H250" t="s">
        <v>1998</v>
      </c>
      <c r="I250" t="s">
        <v>96</v>
      </c>
      <c r="J250">
        <v>98270</v>
      </c>
      <c r="K250" t="s">
        <v>41</v>
      </c>
      <c r="L250" t="s">
        <v>1999</v>
      </c>
      <c r="M250" t="s">
        <v>43</v>
      </c>
      <c r="N250" t="s">
        <v>67</v>
      </c>
      <c r="O250" t="s">
        <v>2000</v>
      </c>
      <c r="P250" t="s">
        <v>603</v>
      </c>
      <c r="Q250">
        <v>3</v>
      </c>
      <c r="R250">
        <v>0</v>
      </c>
      <c r="S250" s="16">
        <v>2.38</v>
      </c>
    </row>
    <row r="251" spans="1:19">
      <c r="A251" t="s">
        <v>2006</v>
      </c>
      <c r="B251" s="1">
        <v>42936</v>
      </c>
      <c r="C251" s="1">
        <v>42942</v>
      </c>
      <c r="D251" t="s">
        <v>48</v>
      </c>
      <c r="E251" t="s">
        <v>2007</v>
      </c>
      <c r="F251" t="s">
        <v>22</v>
      </c>
      <c r="G251" t="s">
        <v>23</v>
      </c>
      <c r="H251" t="s">
        <v>310</v>
      </c>
      <c r="I251" t="s">
        <v>213</v>
      </c>
      <c r="J251">
        <v>60610</v>
      </c>
      <c r="K251" t="s">
        <v>105</v>
      </c>
      <c r="L251" t="s">
        <v>565</v>
      </c>
      <c r="M251" t="s">
        <v>43</v>
      </c>
      <c r="N251" t="s">
        <v>57</v>
      </c>
      <c r="O251" t="s">
        <v>566</v>
      </c>
      <c r="P251" t="s">
        <v>2008</v>
      </c>
      <c r="Q251">
        <v>2</v>
      </c>
      <c r="R251">
        <v>0.2</v>
      </c>
      <c r="S251" s="16">
        <v>8.7100000000000009</v>
      </c>
    </row>
    <row r="252" spans="1:19">
      <c r="A252" t="s">
        <v>2011</v>
      </c>
      <c r="B252" s="1">
        <v>42257</v>
      </c>
      <c r="C252" s="1">
        <v>42261</v>
      </c>
      <c r="D252" t="s">
        <v>48</v>
      </c>
      <c r="E252" t="s">
        <v>2012</v>
      </c>
      <c r="F252" t="s">
        <v>22</v>
      </c>
      <c r="G252" t="s">
        <v>23</v>
      </c>
      <c r="H252" t="s">
        <v>39</v>
      </c>
      <c r="I252" t="s">
        <v>40</v>
      </c>
      <c r="J252">
        <v>90004</v>
      </c>
      <c r="K252" t="s">
        <v>41</v>
      </c>
      <c r="L252" t="s">
        <v>2013</v>
      </c>
      <c r="M252" t="s">
        <v>43</v>
      </c>
      <c r="N252" t="s">
        <v>593</v>
      </c>
      <c r="O252" t="s">
        <v>2014</v>
      </c>
      <c r="P252" t="s">
        <v>2015</v>
      </c>
      <c r="Q252">
        <v>4</v>
      </c>
      <c r="R252">
        <v>0</v>
      </c>
      <c r="S252" s="16">
        <v>1.55</v>
      </c>
    </row>
    <row r="253" spans="1:19">
      <c r="A253" t="s">
        <v>2023</v>
      </c>
      <c r="B253" s="1">
        <v>42188</v>
      </c>
      <c r="C253" s="1">
        <v>42194</v>
      </c>
      <c r="D253" t="s">
        <v>48</v>
      </c>
      <c r="E253" t="s">
        <v>2024</v>
      </c>
      <c r="F253" t="s">
        <v>22</v>
      </c>
      <c r="G253" t="s">
        <v>23</v>
      </c>
      <c r="H253" t="s">
        <v>1510</v>
      </c>
      <c r="I253" t="s">
        <v>25</v>
      </c>
      <c r="J253">
        <v>40475</v>
      </c>
      <c r="K253" t="s">
        <v>26</v>
      </c>
      <c r="L253" t="s">
        <v>1490</v>
      </c>
      <c r="M253" t="s">
        <v>28</v>
      </c>
      <c r="N253" t="s">
        <v>34</v>
      </c>
      <c r="O253" t="s">
        <v>1491</v>
      </c>
      <c r="P253" t="s">
        <v>1900</v>
      </c>
      <c r="Q253">
        <v>1</v>
      </c>
      <c r="R253">
        <v>0</v>
      </c>
      <c r="S253" s="16">
        <v>4.97</v>
      </c>
    </row>
    <row r="254" spans="1:19">
      <c r="A254" t="s">
        <v>2027</v>
      </c>
      <c r="B254" s="1">
        <v>42449</v>
      </c>
      <c r="C254" s="1">
        <v>42453</v>
      </c>
      <c r="D254" t="s">
        <v>48</v>
      </c>
      <c r="E254" t="s">
        <v>2028</v>
      </c>
      <c r="F254" t="s">
        <v>22</v>
      </c>
      <c r="G254" t="s">
        <v>23</v>
      </c>
      <c r="H254" t="s">
        <v>2029</v>
      </c>
      <c r="I254" t="s">
        <v>433</v>
      </c>
      <c r="J254">
        <v>97301</v>
      </c>
      <c r="K254" t="s">
        <v>41</v>
      </c>
      <c r="L254" t="s">
        <v>2030</v>
      </c>
      <c r="M254" t="s">
        <v>70</v>
      </c>
      <c r="N254" t="s">
        <v>71</v>
      </c>
      <c r="O254" t="s">
        <v>2031</v>
      </c>
      <c r="P254" t="s">
        <v>2032</v>
      </c>
      <c r="Q254">
        <v>2</v>
      </c>
      <c r="R254">
        <v>0.2</v>
      </c>
      <c r="S254" s="16">
        <v>-20.14</v>
      </c>
    </row>
    <row r="255" spans="1:19">
      <c r="A255" t="s">
        <v>2039</v>
      </c>
      <c r="B255" s="1">
        <v>41648</v>
      </c>
      <c r="C255" s="1">
        <v>41652</v>
      </c>
      <c r="D255" t="s">
        <v>48</v>
      </c>
      <c r="E255" t="s">
        <v>2040</v>
      </c>
      <c r="F255" t="s">
        <v>22</v>
      </c>
      <c r="G255" t="s">
        <v>23</v>
      </c>
      <c r="H255" t="s">
        <v>2041</v>
      </c>
      <c r="I255" t="s">
        <v>104</v>
      </c>
      <c r="J255">
        <v>78041</v>
      </c>
      <c r="K255" t="s">
        <v>105</v>
      </c>
      <c r="L255" t="s">
        <v>2042</v>
      </c>
      <c r="M255" t="s">
        <v>43</v>
      </c>
      <c r="N255" t="s">
        <v>67</v>
      </c>
      <c r="O255" t="s">
        <v>2043</v>
      </c>
      <c r="P255" t="s">
        <v>2044</v>
      </c>
      <c r="Q255">
        <v>2</v>
      </c>
      <c r="R255">
        <v>0.2</v>
      </c>
      <c r="S255" s="16">
        <v>1.17</v>
      </c>
    </row>
    <row r="256" spans="1:19">
      <c r="A256" t="s">
        <v>2046</v>
      </c>
      <c r="B256" s="1">
        <v>41859</v>
      </c>
      <c r="C256" s="1">
        <v>41866</v>
      </c>
      <c r="D256" t="s">
        <v>48</v>
      </c>
      <c r="E256" t="s">
        <v>2047</v>
      </c>
      <c r="F256" t="s">
        <v>22</v>
      </c>
      <c r="G256" t="s">
        <v>23</v>
      </c>
      <c r="H256" t="s">
        <v>978</v>
      </c>
      <c r="I256" t="s">
        <v>40</v>
      </c>
      <c r="J256">
        <v>92024</v>
      </c>
      <c r="K256" t="s">
        <v>41</v>
      </c>
      <c r="L256" t="s">
        <v>2048</v>
      </c>
      <c r="M256" t="s">
        <v>43</v>
      </c>
      <c r="N256" t="s">
        <v>78</v>
      </c>
      <c r="O256" t="s">
        <v>2049</v>
      </c>
      <c r="P256" t="s">
        <v>2050</v>
      </c>
      <c r="Q256">
        <v>2</v>
      </c>
      <c r="R256">
        <v>0</v>
      </c>
      <c r="S256" s="16">
        <v>22.07</v>
      </c>
    </row>
    <row r="257" spans="1:19">
      <c r="A257" t="s">
        <v>2053</v>
      </c>
      <c r="B257" s="1">
        <v>42565</v>
      </c>
      <c r="C257" s="1">
        <v>42567</v>
      </c>
      <c r="D257" t="s">
        <v>191</v>
      </c>
      <c r="E257" t="s">
        <v>2054</v>
      </c>
      <c r="F257" t="s">
        <v>22</v>
      </c>
      <c r="G257" t="s">
        <v>23</v>
      </c>
      <c r="H257" t="s">
        <v>148</v>
      </c>
      <c r="I257" t="s">
        <v>149</v>
      </c>
      <c r="J257">
        <v>19134</v>
      </c>
      <c r="K257" t="s">
        <v>150</v>
      </c>
      <c r="L257" t="s">
        <v>2055</v>
      </c>
      <c r="M257" t="s">
        <v>43</v>
      </c>
      <c r="N257" t="s">
        <v>593</v>
      </c>
      <c r="O257" t="s">
        <v>2056</v>
      </c>
      <c r="P257" t="s">
        <v>2057</v>
      </c>
      <c r="Q257">
        <v>2</v>
      </c>
      <c r="R257">
        <v>0.2</v>
      </c>
      <c r="S257" s="16">
        <v>1.02</v>
      </c>
    </row>
    <row r="258" spans="1:19">
      <c r="A258" t="s">
        <v>2058</v>
      </c>
      <c r="B258" s="1">
        <v>42567</v>
      </c>
      <c r="C258" s="1">
        <v>42572</v>
      </c>
      <c r="D258" t="s">
        <v>48</v>
      </c>
      <c r="E258" t="s">
        <v>2059</v>
      </c>
      <c r="F258" t="s">
        <v>22</v>
      </c>
      <c r="G258" t="s">
        <v>23</v>
      </c>
      <c r="H258" t="s">
        <v>148</v>
      </c>
      <c r="I258" t="s">
        <v>149</v>
      </c>
      <c r="J258">
        <v>19120</v>
      </c>
      <c r="K258" t="s">
        <v>150</v>
      </c>
      <c r="L258" t="s">
        <v>2060</v>
      </c>
      <c r="M258" t="s">
        <v>70</v>
      </c>
      <c r="N258" t="s">
        <v>71</v>
      </c>
      <c r="O258" t="s">
        <v>2061</v>
      </c>
      <c r="P258" t="s">
        <v>713</v>
      </c>
      <c r="Q258">
        <v>3</v>
      </c>
      <c r="R258">
        <v>0.4</v>
      </c>
      <c r="S258" s="16">
        <v>-28.8</v>
      </c>
    </row>
    <row r="259" spans="1:19">
      <c r="A259" t="s">
        <v>2062</v>
      </c>
      <c r="B259" s="1">
        <v>41713</v>
      </c>
      <c r="C259" s="1">
        <v>41717</v>
      </c>
      <c r="D259" t="s">
        <v>48</v>
      </c>
      <c r="E259" t="s">
        <v>2063</v>
      </c>
      <c r="F259" t="s">
        <v>22</v>
      </c>
      <c r="G259" t="s">
        <v>23</v>
      </c>
      <c r="H259" t="s">
        <v>932</v>
      </c>
      <c r="I259" t="s">
        <v>51</v>
      </c>
      <c r="J259">
        <v>33614</v>
      </c>
      <c r="K259" t="s">
        <v>26</v>
      </c>
      <c r="L259" t="s">
        <v>2064</v>
      </c>
      <c r="M259" t="s">
        <v>43</v>
      </c>
      <c r="N259" t="s">
        <v>57</v>
      </c>
      <c r="O259" t="s">
        <v>2065</v>
      </c>
      <c r="P259" t="s">
        <v>2066</v>
      </c>
      <c r="Q259">
        <v>1</v>
      </c>
      <c r="R259">
        <v>0.2</v>
      </c>
      <c r="S259" s="16">
        <v>17.850000000000001</v>
      </c>
    </row>
    <row r="260" spans="1:19">
      <c r="A260" t="s">
        <v>2070</v>
      </c>
      <c r="B260" s="1">
        <v>41782</v>
      </c>
      <c r="C260" s="1">
        <v>41786</v>
      </c>
      <c r="D260" t="s">
        <v>48</v>
      </c>
      <c r="E260" t="s">
        <v>2071</v>
      </c>
      <c r="F260" t="s">
        <v>22</v>
      </c>
      <c r="G260" t="s">
        <v>23</v>
      </c>
      <c r="H260" t="s">
        <v>148</v>
      </c>
      <c r="I260" t="s">
        <v>149</v>
      </c>
      <c r="J260">
        <v>19134</v>
      </c>
      <c r="K260" t="s">
        <v>150</v>
      </c>
      <c r="L260" t="s">
        <v>2072</v>
      </c>
      <c r="M260" t="s">
        <v>43</v>
      </c>
      <c r="N260" t="s">
        <v>74</v>
      </c>
      <c r="O260" t="s">
        <v>2073</v>
      </c>
      <c r="P260" t="s">
        <v>746</v>
      </c>
      <c r="Q260">
        <v>2</v>
      </c>
      <c r="R260">
        <v>0.7</v>
      </c>
      <c r="S260" s="16">
        <v>-2.63</v>
      </c>
    </row>
    <row r="261" spans="1:19">
      <c r="A261" t="s">
        <v>2080</v>
      </c>
      <c r="B261" s="1">
        <v>42624</v>
      </c>
      <c r="C261" s="1">
        <v>42626</v>
      </c>
      <c r="D261" t="s">
        <v>20</v>
      </c>
      <c r="E261" t="s">
        <v>2081</v>
      </c>
      <c r="F261" t="s">
        <v>38</v>
      </c>
      <c r="G261" t="s">
        <v>23</v>
      </c>
      <c r="H261" t="s">
        <v>148</v>
      </c>
      <c r="I261" t="s">
        <v>149</v>
      </c>
      <c r="J261">
        <v>19143</v>
      </c>
      <c r="K261" t="s">
        <v>150</v>
      </c>
      <c r="L261" t="s">
        <v>2082</v>
      </c>
      <c r="M261" t="s">
        <v>43</v>
      </c>
      <c r="N261" t="s">
        <v>90</v>
      </c>
      <c r="O261" t="s">
        <v>2083</v>
      </c>
      <c r="P261" t="s">
        <v>2084</v>
      </c>
      <c r="Q261">
        <v>2</v>
      </c>
      <c r="R261">
        <v>0.2</v>
      </c>
      <c r="S261" s="16">
        <v>2.64</v>
      </c>
    </row>
    <row r="262" spans="1:19">
      <c r="A262" t="s">
        <v>2087</v>
      </c>
      <c r="B262" s="1">
        <v>43053</v>
      </c>
      <c r="C262" s="1">
        <v>43056</v>
      </c>
      <c r="D262" t="s">
        <v>20</v>
      </c>
      <c r="E262" t="s">
        <v>2088</v>
      </c>
      <c r="F262" t="s">
        <v>22</v>
      </c>
      <c r="G262" t="s">
        <v>23</v>
      </c>
      <c r="H262" t="s">
        <v>2089</v>
      </c>
      <c r="I262" t="s">
        <v>513</v>
      </c>
      <c r="J262">
        <v>43123</v>
      </c>
      <c r="K262" t="s">
        <v>150</v>
      </c>
      <c r="L262" t="s">
        <v>957</v>
      </c>
      <c r="M262" t="s">
        <v>70</v>
      </c>
      <c r="N262" t="s">
        <v>71</v>
      </c>
      <c r="O262" t="s">
        <v>958</v>
      </c>
      <c r="P262" t="s">
        <v>2090</v>
      </c>
      <c r="Q262">
        <v>10</v>
      </c>
      <c r="R262">
        <v>0.4</v>
      </c>
      <c r="S262" s="16">
        <v>15.99</v>
      </c>
    </row>
    <row r="263" spans="1:19">
      <c r="A263" t="s">
        <v>2093</v>
      </c>
      <c r="B263" s="1">
        <v>42965</v>
      </c>
      <c r="C263" s="1">
        <v>42970</v>
      </c>
      <c r="D263" t="s">
        <v>20</v>
      </c>
      <c r="E263" t="s">
        <v>2094</v>
      </c>
      <c r="F263" t="s">
        <v>38</v>
      </c>
      <c r="G263" t="s">
        <v>23</v>
      </c>
      <c r="H263" t="s">
        <v>274</v>
      </c>
      <c r="I263" t="s">
        <v>275</v>
      </c>
      <c r="J263">
        <v>10011</v>
      </c>
      <c r="K263" t="s">
        <v>150</v>
      </c>
      <c r="L263" t="s">
        <v>2095</v>
      </c>
      <c r="M263" t="s">
        <v>28</v>
      </c>
      <c r="N263" t="s">
        <v>63</v>
      </c>
      <c r="O263" t="s">
        <v>2096</v>
      </c>
      <c r="P263" t="s">
        <v>2097</v>
      </c>
      <c r="Q263">
        <v>2</v>
      </c>
      <c r="R263">
        <v>0</v>
      </c>
      <c r="S263" s="16">
        <v>15.79</v>
      </c>
    </row>
    <row r="264" spans="1:19">
      <c r="A264" t="s">
        <v>2104</v>
      </c>
      <c r="B264" s="1">
        <v>41999</v>
      </c>
      <c r="C264" s="1">
        <v>42004</v>
      </c>
      <c r="D264" t="s">
        <v>48</v>
      </c>
      <c r="E264" t="s">
        <v>2105</v>
      </c>
      <c r="F264" t="s">
        <v>22</v>
      </c>
      <c r="G264" t="s">
        <v>23</v>
      </c>
      <c r="H264" t="s">
        <v>310</v>
      </c>
      <c r="I264" t="s">
        <v>213</v>
      </c>
      <c r="J264">
        <v>60610</v>
      </c>
      <c r="K264" t="s">
        <v>105</v>
      </c>
      <c r="L264" t="s">
        <v>2106</v>
      </c>
      <c r="M264" t="s">
        <v>43</v>
      </c>
      <c r="N264" t="s">
        <v>74</v>
      </c>
      <c r="O264" t="s">
        <v>2107</v>
      </c>
      <c r="P264" t="s">
        <v>1074</v>
      </c>
      <c r="Q264">
        <v>5</v>
      </c>
      <c r="R264">
        <v>0.8</v>
      </c>
      <c r="S264" s="16">
        <v>-14.77</v>
      </c>
    </row>
    <row r="265" spans="1:19">
      <c r="A265" t="s">
        <v>2108</v>
      </c>
      <c r="B265" s="1">
        <v>42337</v>
      </c>
      <c r="C265" s="1">
        <v>42341</v>
      </c>
      <c r="D265" t="s">
        <v>48</v>
      </c>
      <c r="E265" t="s">
        <v>2109</v>
      </c>
      <c r="F265" t="s">
        <v>38</v>
      </c>
      <c r="G265" t="s">
        <v>23</v>
      </c>
      <c r="H265" t="s">
        <v>2110</v>
      </c>
      <c r="I265" t="s">
        <v>241</v>
      </c>
      <c r="J265">
        <v>48126</v>
      </c>
      <c r="K265" t="s">
        <v>105</v>
      </c>
      <c r="L265" t="s">
        <v>2111</v>
      </c>
      <c r="M265" t="s">
        <v>28</v>
      </c>
      <c r="N265" t="s">
        <v>34</v>
      </c>
      <c r="O265" t="s">
        <v>2112</v>
      </c>
      <c r="P265" t="s">
        <v>397</v>
      </c>
      <c r="Q265">
        <v>2</v>
      </c>
      <c r="R265">
        <v>0</v>
      </c>
      <c r="S265" s="16">
        <v>87.57</v>
      </c>
    </row>
    <row r="266" spans="1:19">
      <c r="A266" t="s">
        <v>2117</v>
      </c>
      <c r="B266" s="1">
        <v>42993</v>
      </c>
      <c r="C266" s="1">
        <v>42997</v>
      </c>
      <c r="D266" t="s">
        <v>48</v>
      </c>
      <c r="E266" t="s">
        <v>2118</v>
      </c>
      <c r="F266" t="s">
        <v>102</v>
      </c>
      <c r="G266" t="s">
        <v>23</v>
      </c>
      <c r="H266" t="s">
        <v>274</v>
      </c>
      <c r="I266" t="s">
        <v>275</v>
      </c>
      <c r="J266">
        <v>10009</v>
      </c>
      <c r="K266" t="s">
        <v>150</v>
      </c>
      <c r="L266" t="s">
        <v>2119</v>
      </c>
      <c r="M266" t="s">
        <v>28</v>
      </c>
      <c r="N266" t="s">
        <v>63</v>
      </c>
      <c r="O266" t="s">
        <v>2120</v>
      </c>
      <c r="P266" t="s">
        <v>2121</v>
      </c>
      <c r="Q266">
        <v>7</v>
      </c>
      <c r="R266">
        <v>0</v>
      </c>
      <c r="S266" s="16">
        <v>12.09</v>
      </c>
    </row>
    <row r="267" spans="1:19">
      <c r="A267" t="s">
        <v>2122</v>
      </c>
      <c r="B267" s="1">
        <v>42874</v>
      </c>
      <c r="C267" s="1">
        <v>42878</v>
      </c>
      <c r="D267" t="s">
        <v>48</v>
      </c>
      <c r="E267" t="s">
        <v>2123</v>
      </c>
      <c r="F267" t="s">
        <v>22</v>
      </c>
      <c r="G267" t="s">
        <v>23</v>
      </c>
      <c r="H267" t="s">
        <v>95</v>
      </c>
      <c r="I267" t="s">
        <v>96</v>
      </c>
      <c r="J267">
        <v>98115</v>
      </c>
      <c r="K267" t="s">
        <v>41</v>
      </c>
      <c r="L267" t="s">
        <v>2124</v>
      </c>
      <c r="M267" t="s">
        <v>43</v>
      </c>
      <c r="N267" t="s">
        <v>78</v>
      </c>
      <c r="O267" t="s">
        <v>2125</v>
      </c>
      <c r="P267" t="s">
        <v>2126</v>
      </c>
      <c r="Q267">
        <v>2</v>
      </c>
      <c r="R267">
        <v>0</v>
      </c>
      <c r="S267" s="16">
        <v>28.18</v>
      </c>
    </row>
    <row r="268" spans="1:19">
      <c r="A268" t="s">
        <v>2127</v>
      </c>
      <c r="B268" s="1">
        <v>43086</v>
      </c>
      <c r="C268" s="1">
        <v>43090</v>
      </c>
      <c r="D268" t="s">
        <v>48</v>
      </c>
      <c r="E268" t="s">
        <v>843</v>
      </c>
      <c r="F268" t="s">
        <v>22</v>
      </c>
      <c r="G268" t="s">
        <v>23</v>
      </c>
      <c r="H268" t="s">
        <v>128</v>
      </c>
      <c r="I268" t="s">
        <v>40</v>
      </c>
      <c r="J268">
        <v>94122</v>
      </c>
      <c r="K268" t="s">
        <v>41</v>
      </c>
      <c r="L268" t="s">
        <v>2128</v>
      </c>
      <c r="M268" t="s">
        <v>43</v>
      </c>
      <c r="N268" t="s">
        <v>74</v>
      </c>
      <c r="O268" t="s">
        <v>2129</v>
      </c>
      <c r="P268" t="s">
        <v>646</v>
      </c>
      <c r="Q268">
        <v>5</v>
      </c>
      <c r="R268">
        <v>0.2</v>
      </c>
      <c r="S268" s="16">
        <v>5.14</v>
      </c>
    </row>
    <row r="269" spans="1:19">
      <c r="A269" t="s">
        <v>2130</v>
      </c>
      <c r="B269" s="1">
        <v>42715</v>
      </c>
      <c r="C269" s="1">
        <v>42717</v>
      </c>
      <c r="D269" t="s">
        <v>20</v>
      </c>
      <c r="E269" t="s">
        <v>2131</v>
      </c>
      <c r="F269" t="s">
        <v>22</v>
      </c>
      <c r="G269" t="s">
        <v>23</v>
      </c>
      <c r="H269" t="s">
        <v>471</v>
      </c>
      <c r="I269" t="s">
        <v>472</v>
      </c>
      <c r="J269">
        <v>80013</v>
      </c>
      <c r="K269" t="s">
        <v>41</v>
      </c>
      <c r="L269" t="s">
        <v>2132</v>
      </c>
      <c r="M269" t="s">
        <v>43</v>
      </c>
      <c r="N269" t="s">
        <v>57</v>
      </c>
      <c r="O269" t="s">
        <v>2133</v>
      </c>
      <c r="P269" t="s">
        <v>2134</v>
      </c>
      <c r="Q269">
        <v>3</v>
      </c>
      <c r="R269">
        <v>0.2</v>
      </c>
      <c r="S269" s="16">
        <v>-51.72</v>
      </c>
    </row>
    <row r="270" spans="1:19">
      <c r="A270" t="s">
        <v>2140</v>
      </c>
      <c r="B270" s="1">
        <v>43002</v>
      </c>
      <c r="C270" s="1">
        <v>43004</v>
      </c>
      <c r="D270" t="s">
        <v>20</v>
      </c>
      <c r="E270" t="s">
        <v>1842</v>
      </c>
      <c r="F270" t="s">
        <v>22</v>
      </c>
      <c r="G270" t="s">
        <v>23</v>
      </c>
      <c r="H270" t="s">
        <v>1460</v>
      </c>
      <c r="I270" t="s">
        <v>51</v>
      </c>
      <c r="J270">
        <v>33180</v>
      </c>
      <c r="K270" t="s">
        <v>26</v>
      </c>
      <c r="L270" t="s">
        <v>2141</v>
      </c>
      <c r="M270" t="s">
        <v>70</v>
      </c>
      <c r="N270" t="s">
        <v>162</v>
      </c>
      <c r="O270" t="s">
        <v>2142</v>
      </c>
      <c r="P270" t="s">
        <v>2143</v>
      </c>
      <c r="Q270">
        <v>3</v>
      </c>
      <c r="R270">
        <v>0.2</v>
      </c>
      <c r="S270" s="16">
        <v>2.46</v>
      </c>
    </row>
    <row r="271" spans="1:19">
      <c r="A271" t="s">
        <v>2144</v>
      </c>
      <c r="B271" s="1">
        <v>42281</v>
      </c>
      <c r="C271" s="1">
        <v>42286</v>
      </c>
      <c r="D271" t="s">
        <v>20</v>
      </c>
      <c r="E271" t="s">
        <v>2145</v>
      </c>
      <c r="F271" t="s">
        <v>38</v>
      </c>
      <c r="G271" t="s">
        <v>23</v>
      </c>
      <c r="H271" t="s">
        <v>2146</v>
      </c>
      <c r="I271" t="s">
        <v>1312</v>
      </c>
      <c r="J271">
        <v>31088</v>
      </c>
      <c r="K271" t="s">
        <v>26</v>
      </c>
      <c r="L271" t="s">
        <v>2147</v>
      </c>
      <c r="M271" t="s">
        <v>28</v>
      </c>
      <c r="N271" t="s">
        <v>34</v>
      </c>
      <c r="O271" t="s">
        <v>2148</v>
      </c>
      <c r="P271" t="s">
        <v>2149</v>
      </c>
      <c r="Q271">
        <v>3</v>
      </c>
      <c r="R271">
        <v>0</v>
      </c>
      <c r="S271" s="16">
        <v>43.22</v>
      </c>
    </row>
    <row r="272" spans="1:19">
      <c r="A272" t="s">
        <v>2150</v>
      </c>
      <c r="B272" s="1">
        <v>42597</v>
      </c>
      <c r="C272" s="1">
        <v>42603</v>
      </c>
      <c r="D272" t="s">
        <v>48</v>
      </c>
      <c r="E272" t="s">
        <v>2151</v>
      </c>
      <c r="F272" t="s">
        <v>22</v>
      </c>
      <c r="G272" t="s">
        <v>23</v>
      </c>
      <c r="H272" t="s">
        <v>471</v>
      </c>
      <c r="I272" t="s">
        <v>472</v>
      </c>
      <c r="J272">
        <v>80013</v>
      </c>
      <c r="K272" t="s">
        <v>41</v>
      </c>
      <c r="L272" t="s">
        <v>2152</v>
      </c>
      <c r="M272" t="s">
        <v>43</v>
      </c>
      <c r="N272" t="s">
        <v>74</v>
      </c>
      <c r="O272" t="s">
        <v>2153</v>
      </c>
      <c r="P272" t="s">
        <v>2154</v>
      </c>
      <c r="Q272">
        <v>3</v>
      </c>
      <c r="R272">
        <v>0.7</v>
      </c>
      <c r="S272" s="16">
        <v>-13.85</v>
      </c>
    </row>
    <row r="273" spans="1:19">
      <c r="A273" t="s">
        <v>2157</v>
      </c>
      <c r="B273" s="1">
        <v>42510</v>
      </c>
      <c r="C273" s="1">
        <v>42515</v>
      </c>
      <c r="D273" t="s">
        <v>48</v>
      </c>
      <c r="E273" t="s">
        <v>453</v>
      </c>
      <c r="F273" t="s">
        <v>102</v>
      </c>
      <c r="G273" t="s">
        <v>23</v>
      </c>
      <c r="H273" t="s">
        <v>2158</v>
      </c>
      <c r="I273" t="s">
        <v>40</v>
      </c>
      <c r="J273">
        <v>94591</v>
      </c>
      <c r="K273" t="s">
        <v>41</v>
      </c>
      <c r="L273" t="s">
        <v>953</v>
      </c>
      <c r="M273" t="s">
        <v>28</v>
      </c>
      <c r="N273" t="s">
        <v>63</v>
      </c>
      <c r="O273" t="s">
        <v>954</v>
      </c>
      <c r="P273" t="s">
        <v>2159</v>
      </c>
      <c r="Q273">
        <v>5</v>
      </c>
      <c r="R273">
        <v>0</v>
      </c>
      <c r="S273" s="16">
        <v>272.79000000000002</v>
      </c>
    </row>
    <row r="274" spans="1:19">
      <c r="A274" t="s">
        <v>2162</v>
      </c>
      <c r="B274" s="1">
        <v>42722</v>
      </c>
      <c r="C274" s="1">
        <v>42726</v>
      </c>
      <c r="D274" t="s">
        <v>48</v>
      </c>
      <c r="E274" t="s">
        <v>2163</v>
      </c>
      <c r="F274" t="s">
        <v>38</v>
      </c>
      <c r="G274" t="s">
        <v>23</v>
      </c>
      <c r="H274" t="s">
        <v>422</v>
      </c>
      <c r="I274" t="s">
        <v>231</v>
      </c>
      <c r="J274">
        <v>55407</v>
      </c>
      <c r="K274" t="s">
        <v>105</v>
      </c>
      <c r="L274" t="s">
        <v>2164</v>
      </c>
      <c r="M274" t="s">
        <v>28</v>
      </c>
      <c r="N274" t="s">
        <v>63</v>
      </c>
      <c r="O274" t="s">
        <v>2165</v>
      </c>
      <c r="P274" t="s">
        <v>2166</v>
      </c>
      <c r="Q274">
        <v>3</v>
      </c>
      <c r="R274">
        <v>0</v>
      </c>
      <c r="S274" s="16">
        <v>6.03</v>
      </c>
    </row>
    <row r="275" spans="1:19">
      <c r="A275" t="s">
        <v>2168</v>
      </c>
      <c r="B275" s="1">
        <v>42946</v>
      </c>
      <c r="C275" s="1">
        <v>42950</v>
      </c>
      <c r="D275" t="s">
        <v>20</v>
      </c>
      <c r="E275" t="s">
        <v>2169</v>
      </c>
      <c r="F275" t="s">
        <v>22</v>
      </c>
      <c r="G275" t="s">
        <v>23</v>
      </c>
      <c r="H275" t="s">
        <v>2170</v>
      </c>
      <c r="I275" t="s">
        <v>40</v>
      </c>
      <c r="J275">
        <v>92691</v>
      </c>
      <c r="K275" t="s">
        <v>41</v>
      </c>
      <c r="L275" t="s">
        <v>2171</v>
      </c>
      <c r="M275" t="s">
        <v>43</v>
      </c>
      <c r="N275" t="s">
        <v>57</v>
      </c>
      <c r="O275" t="s">
        <v>2172</v>
      </c>
      <c r="P275" t="s">
        <v>2173</v>
      </c>
      <c r="Q275">
        <v>2</v>
      </c>
      <c r="R275">
        <v>0</v>
      </c>
      <c r="S275" s="16">
        <v>85.9</v>
      </c>
    </row>
    <row r="276" spans="1:19">
      <c r="A276" t="s">
        <v>2178</v>
      </c>
      <c r="B276" s="1">
        <v>42896</v>
      </c>
      <c r="C276" s="1">
        <v>42901</v>
      </c>
      <c r="D276" t="s">
        <v>48</v>
      </c>
      <c r="E276" t="s">
        <v>2179</v>
      </c>
      <c r="F276" t="s">
        <v>22</v>
      </c>
      <c r="G276" t="s">
        <v>23</v>
      </c>
      <c r="H276" t="s">
        <v>2180</v>
      </c>
      <c r="I276" t="s">
        <v>241</v>
      </c>
      <c r="J276">
        <v>48307</v>
      </c>
      <c r="K276" t="s">
        <v>105</v>
      </c>
      <c r="L276" t="s">
        <v>940</v>
      </c>
      <c r="M276" t="s">
        <v>70</v>
      </c>
      <c r="N276" t="s">
        <v>162</v>
      </c>
      <c r="O276" t="s">
        <v>1840</v>
      </c>
      <c r="P276" t="s">
        <v>2181</v>
      </c>
      <c r="Q276">
        <v>4</v>
      </c>
      <c r="R276">
        <v>0</v>
      </c>
      <c r="S276" s="16">
        <v>54.33</v>
      </c>
    </row>
    <row r="277" spans="1:19">
      <c r="A277" t="s">
        <v>2182</v>
      </c>
      <c r="B277" s="1">
        <v>42937</v>
      </c>
      <c r="C277" s="1">
        <v>42941</v>
      </c>
      <c r="D277" t="s">
        <v>48</v>
      </c>
      <c r="E277" t="s">
        <v>641</v>
      </c>
      <c r="F277" t="s">
        <v>102</v>
      </c>
      <c r="G277" t="s">
        <v>23</v>
      </c>
      <c r="H277" t="s">
        <v>2183</v>
      </c>
      <c r="I277" t="s">
        <v>816</v>
      </c>
      <c r="J277">
        <v>7060</v>
      </c>
      <c r="K277" t="s">
        <v>150</v>
      </c>
      <c r="L277" t="s">
        <v>2184</v>
      </c>
      <c r="M277" t="s">
        <v>43</v>
      </c>
      <c r="N277" t="s">
        <v>90</v>
      </c>
      <c r="O277" t="s">
        <v>2185</v>
      </c>
      <c r="P277" t="s">
        <v>419</v>
      </c>
      <c r="Q277">
        <v>1</v>
      </c>
      <c r="R277">
        <v>0</v>
      </c>
      <c r="S277" s="16">
        <v>3.18</v>
      </c>
    </row>
    <row r="278" spans="1:19">
      <c r="A278" t="s">
        <v>2186</v>
      </c>
      <c r="B278" s="1">
        <v>43099</v>
      </c>
      <c r="C278" s="1">
        <v>43105</v>
      </c>
      <c r="D278" t="s">
        <v>48</v>
      </c>
      <c r="E278" t="s">
        <v>2187</v>
      </c>
      <c r="F278" t="s">
        <v>102</v>
      </c>
      <c r="G278" t="s">
        <v>23</v>
      </c>
      <c r="H278" t="s">
        <v>512</v>
      </c>
      <c r="I278" t="s">
        <v>260</v>
      </c>
      <c r="J278">
        <v>47201</v>
      </c>
      <c r="K278" t="s">
        <v>105</v>
      </c>
      <c r="L278" t="s">
        <v>2188</v>
      </c>
      <c r="M278" t="s">
        <v>43</v>
      </c>
      <c r="N278" t="s">
        <v>78</v>
      </c>
      <c r="O278" t="s">
        <v>2189</v>
      </c>
      <c r="P278" t="s">
        <v>2190</v>
      </c>
      <c r="Q278">
        <v>2</v>
      </c>
      <c r="R278">
        <v>0</v>
      </c>
      <c r="S278" s="16">
        <v>56.51</v>
      </c>
    </row>
    <row r="279" spans="1:19">
      <c r="A279" t="s">
        <v>2191</v>
      </c>
      <c r="B279" s="1">
        <v>42461</v>
      </c>
      <c r="C279" s="1">
        <v>42468</v>
      </c>
      <c r="D279" t="s">
        <v>48</v>
      </c>
      <c r="E279" t="s">
        <v>1058</v>
      </c>
      <c r="F279" t="s">
        <v>38</v>
      </c>
      <c r="G279" t="s">
        <v>23</v>
      </c>
      <c r="H279" t="s">
        <v>2192</v>
      </c>
      <c r="I279" t="s">
        <v>317</v>
      </c>
      <c r="J279">
        <v>85635</v>
      </c>
      <c r="K279" t="s">
        <v>41</v>
      </c>
      <c r="L279" t="s">
        <v>2193</v>
      </c>
      <c r="M279" t="s">
        <v>43</v>
      </c>
      <c r="N279" t="s">
        <v>277</v>
      </c>
      <c r="O279" t="s">
        <v>577</v>
      </c>
      <c r="P279" t="s">
        <v>2194</v>
      </c>
      <c r="Q279">
        <v>5</v>
      </c>
      <c r="R279">
        <v>0.2</v>
      </c>
      <c r="S279" s="16">
        <v>9.86</v>
      </c>
    </row>
    <row r="280" spans="1:19">
      <c r="A280" t="s">
        <v>2198</v>
      </c>
      <c r="B280" s="1">
        <v>42715</v>
      </c>
      <c r="C280" s="1">
        <v>42720</v>
      </c>
      <c r="D280" t="s">
        <v>20</v>
      </c>
      <c r="E280" t="s">
        <v>2199</v>
      </c>
      <c r="F280" t="s">
        <v>38</v>
      </c>
      <c r="G280" t="s">
        <v>23</v>
      </c>
      <c r="H280" t="s">
        <v>2200</v>
      </c>
      <c r="I280" t="s">
        <v>96</v>
      </c>
      <c r="J280">
        <v>98661</v>
      </c>
      <c r="K280" t="s">
        <v>41</v>
      </c>
      <c r="L280" t="s">
        <v>1404</v>
      </c>
      <c r="M280" t="s">
        <v>28</v>
      </c>
      <c r="N280" t="s">
        <v>63</v>
      </c>
      <c r="O280" t="s">
        <v>1405</v>
      </c>
      <c r="P280" t="s">
        <v>1723</v>
      </c>
      <c r="Q280">
        <v>4</v>
      </c>
      <c r="R280">
        <v>0</v>
      </c>
      <c r="S280" s="16">
        <v>6.07</v>
      </c>
    </row>
    <row r="281" spans="1:19">
      <c r="A281" t="s">
        <v>2205</v>
      </c>
      <c r="B281" s="1">
        <v>42905</v>
      </c>
      <c r="C281" s="1">
        <v>42909</v>
      </c>
      <c r="D281" t="s">
        <v>48</v>
      </c>
      <c r="E281" t="s">
        <v>1364</v>
      </c>
      <c r="F281" t="s">
        <v>38</v>
      </c>
      <c r="G281" t="s">
        <v>23</v>
      </c>
      <c r="H281" t="s">
        <v>274</v>
      </c>
      <c r="I281" t="s">
        <v>275</v>
      </c>
      <c r="J281">
        <v>10035</v>
      </c>
      <c r="K281" t="s">
        <v>150</v>
      </c>
      <c r="L281" t="s">
        <v>304</v>
      </c>
      <c r="M281" t="s">
        <v>43</v>
      </c>
      <c r="N281" t="s">
        <v>90</v>
      </c>
      <c r="O281" t="s">
        <v>305</v>
      </c>
      <c r="P281" t="s">
        <v>2206</v>
      </c>
      <c r="Q281">
        <v>2</v>
      </c>
      <c r="R281">
        <v>0</v>
      </c>
      <c r="S281" s="16">
        <v>45.98</v>
      </c>
    </row>
    <row r="282" spans="1:19">
      <c r="A282" t="s">
        <v>2207</v>
      </c>
      <c r="B282" s="1">
        <v>42604</v>
      </c>
      <c r="C282" s="1">
        <v>42610</v>
      </c>
      <c r="D282" t="s">
        <v>48</v>
      </c>
      <c r="E282" t="s">
        <v>2208</v>
      </c>
      <c r="F282" t="s">
        <v>22</v>
      </c>
      <c r="G282" t="s">
        <v>23</v>
      </c>
      <c r="H282" t="s">
        <v>512</v>
      </c>
      <c r="I282" t="s">
        <v>513</v>
      </c>
      <c r="J282">
        <v>43229</v>
      </c>
      <c r="K282" t="s">
        <v>150</v>
      </c>
      <c r="L282" t="s">
        <v>2209</v>
      </c>
      <c r="M282" t="s">
        <v>43</v>
      </c>
      <c r="N282" t="s">
        <v>78</v>
      </c>
      <c r="O282" t="s">
        <v>2210</v>
      </c>
      <c r="P282" t="s">
        <v>2211</v>
      </c>
      <c r="Q282">
        <v>2</v>
      </c>
      <c r="R282">
        <v>0.2</v>
      </c>
      <c r="S282" s="16">
        <v>8.52</v>
      </c>
    </row>
    <row r="283" spans="1:19">
      <c r="A283" t="s">
        <v>2216</v>
      </c>
      <c r="B283" s="1">
        <v>42632</v>
      </c>
      <c r="C283" s="1">
        <v>42632</v>
      </c>
      <c r="D283" t="s">
        <v>1327</v>
      </c>
      <c r="E283" t="s">
        <v>2217</v>
      </c>
      <c r="F283" t="s">
        <v>102</v>
      </c>
      <c r="G283" t="s">
        <v>23</v>
      </c>
      <c r="H283" t="s">
        <v>471</v>
      </c>
      <c r="I283" t="s">
        <v>213</v>
      </c>
      <c r="J283">
        <v>60505</v>
      </c>
      <c r="K283" t="s">
        <v>105</v>
      </c>
      <c r="L283" t="s">
        <v>1784</v>
      </c>
      <c r="M283" t="s">
        <v>28</v>
      </c>
      <c r="N283" t="s">
        <v>34</v>
      </c>
      <c r="O283" t="s">
        <v>1785</v>
      </c>
      <c r="P283" t="s">
        <v>2218</v>
      </c>
      <c r="Q283">
        <v>2</v>
      </c>
      <c r="R283">
        <v>0.3</v>
      </c>
      <c r="S283" s="16">
        <v>-50.1</v>
      </c>
    </row>
    <row r="284" spans="1:19">
      <c r="A284" t="s">
        <v>2221</v>
      </c>
      <c r="B284" s="1">
        <v>42455</v>
      </c>
      <c r="C284" s="1">
        <v>42459</v>
      </c>
      <c r="D284" t="s">
        <v>48</v>
      </c>
      <c r="E284" t="s">
        <v>2222</v>
      </c>
      <c r="F284" t="s">
        <v>38</v>
      </c>
      <c r="G284" t="s">
        <v>23</v>
      </c>
      <c r="H284" t="s">
        <v>274</v>
      </c>
      <c r="I284" t="s">
        <v>275</v>
      </c>
      <c r="J284">
        <v>10011</v>
      </c>
      <c r="K284" t="s">
        <v>150</v>
      </c>
      <c r="L284" t="s">
        <v>869</v>
      </c>
      <c r="M284" t="s">
        <v>43</v>
      </c>
      <c r="N284" t="s">
        <v>57</v>
      </c>
      <c r="O284" t="s">
        <v>870</v>
      </c>
      <c r="P284" t="s">
        <v>2223</v>
      </c>
      <c r="Q284">
        <v>5</v>
      </c>
      <c r="R284">
        <v>0</v>
      </c>
      <c r="S284" s="16">
        <v>18.399999999999999</v>
      </c>
    </row>
    <row r="285" spans="1:19">
      <c r="A285" t="s">
        <v>2225</v>
      </c>
      <c r="B285" s="1">
        <v>42894</v>
      </c>
      <c r="C285" s="1">
        <v>42896</v>
      </c>
      <c r="D285" t="s">
        <v>20</v>
      </c>
      <c r="E285" t="s">
        <v>2226</v>
      </c>
      <c r="F285" t="s">
        <v>38</v>
      </c>
      <c r="G285" t="s">
        <v>23</v>
      </c>
      <c r="H285" t="s">
        <v>844</v>
      </c>
      <c r="I285" t="s">
        <v>104</v>
      </c>
      <c r="J285">
        <v>75081</v>
      </c>
      <c r="K285" t="s">
        <v>105</v>
      </c>
      <c r="L285" t="s">
        <v>2227</v>
      </c>
      <c r="M285" t="s">
        <v>43</v>
      </c>
      <c r="N285" t="s">
        <v>593</v>
      </c>
      <c r="O285" t="s">
        <v>2228</v>
      </c>
      <c r="P285" t="s">
        <v>2229</v>
      </c>
      <c r="Q285">
        <v>3</v>
      </c>
      <c r="R285">
        <v>0.2</v>
      </c>
      <c r="S285" s="16">
        <v>2.08</v>
      </c>
    </row>
    <row r="286" spans="1:19">
      <c r="A286" t="s">
        <v>2233</v>
      </c>
      <c r="B286" s="1">
        <v>41997</v>
      </c>
      <c r="C286" s="1">
        <v>41999</v>
      </c>
      <c r="D286" t="s">
        <v>191</v>
      </c>
      <c r="E286" t="s">
        <v>2234</v>
      </c>
      <c r="F286" t="s">
        <v>22</v>
      </c>
      <c r="G286" t="s">
        <v>23</v>
      </c>
      <c r="H286" t="s">
        <v>2235</v>
      </c>
      <c r="I286" t="s">
        <v>513</v>
      </c>
      <c r="J286">
        <v>44105</v>
      </c>
      <c r="K286" t="s">
        <v>150</v>
      </c>
      <c r="L286" t="s">
        <v>2236</v>
      </c>
      <c r="M286" t="s">
        <v>28</v>
      </c>
      <c r="N286" t="s">
        <v>63</v>
      </c>
      <c r="O286" t="s">
        <v>2237</v>
      </c>
      <c r="P286" t="s">
        <v>2238</v>
      </c>
      <c r="Q286">
        <v>5</v>
      </c>
      <c r="R286">
        <v>0.2</v>
      </c>
      <c r="S286" s="16">
        <v>8.73</v>
      </c>
    </row>
    <row r="287" spans="1:19">
      <c r="A287" t="s">
        <v>2239</v>
      </c>
      <c r="B287" s="1">
        <v>42895</v>
      </c>
      <c r="C287" s="1">
        <v>42899</v>
      </c>
      <c r="D287" t="s">
        <v>48</v>
      </c>
      <c r="E287" t="s">
        <v>2118</v>
      </c>
      <c r="F287" t="s">
        <v>102</v>
      </c>
      <c r="G287" t="s">
        <v>23</v>
      </c>
      <c r="H287" t="s">
        <v>310</v>
      </c>
      <c r="I287" t="s">
        <v>213</v>
      </c>
      <c r="J287">
        <v>60653</v>
      </c>
      <c r="K287" t="s">
        <v>105</v>
      </c>
      <c r="L287" t="s">
        <v>2240</v>
      </c>
      <c r="M287" t="s">
        <v>28</v>
      </c>
      <c r="N287" t="s">
        <v>63</v>
      </c>
      <c r="O287" t="s">
        <v>2241</v>
      </c>
      <c r="P287" t="s">
        <v>521</v>
      </c>
      <c r="Q287">
        <v>3</v>
      </c>
      <c r="R287">
        <v>0.6</v>
      </c>
      <c r="S287" s="16">
        <v>-14.39</v>
      </c>
    </row>
    <row r="288" spans="1:19">
      <c r="A288" t="s">
        <v>2245</v>
      </c>
      <c r="B288" s="1">
        <v>42901</v>
      </c>
      <c r="C288" s="1">
        <v>42908</v>
      </c>
      <c r="D288" t="s">
        <v>48</v>
      </c>
      <c r="E288" t="s">
        <v>1279</v>
      </c>
      <c r="F288" t="s">
        <v>22</v>
      </c>
      <c r="G288" t="s">
        <v>23</v>
      </c>
      <c r="H288" t="s">
        <v>1360</v>
      </c>
      <c r="I288" t="s">
        <v>213</v>
      </c>
      <c r="J288">
        <v>62301</v>
      </c>
      <c r="K288" t="s">
        <v>105</v>
      </c>
      <c r="L288" t="s">
        <v>2246</v>
      </c>
      <c r="M288" t="s">
        <v>43</v>
      </c>
      <c r="N288" t="s">
        <v>67</v>
      </c>
      <c r="O288" t="s">
        <v>2247</v>
      </c>
      <c r="P288" t="s">
        <v>2248</v>
      </c>
      <c r="Q288">
        <v>5</v>
      </c>
      <c r="R288">
        <v>0.2</v>
      </c>
      <c r="S288" s="16">
        <v>1.71</v>
      </c>
    </row>
    <row r="289" spans="1:19">
      <c r="A289" t="s">
        <v>2249</v>
      </c>
      <c r="B289" s="1">
        <v>43074</v>
      </c>
      <c r="C289" s="1">
        <v>43077</v>
      </c>
      <c r="D289" t="s">
        <v>191</v>
      </c>
      <c r="E289" t="s">
        <v>2250</v>
      </c>
      <c r="F289" t="s">
        <v>22</v>
      </c>
      <c r="G289" t="s">
        <v>23</v>
      </c>
      <c r="H289" t="s">
        <v>512</v>
      </c>
      <c r="I289" t="s">
        <v>260</v>
      </c>
      <c r="J289">
        <v>47201</v>
      </c>
      <c r="K289" t="s">
        <v>105</v>
      </c>
      <c r="L289" t="s">
        <v>2251</v>
      </c>
      <c r="M289" t="s">
        <v>43</v>
      </c>
      <c r="N289" t="s">
        <v>78</v>
      </c>
      <c r="O289" t="s">
        <v>2252</v>
      </c>
      <c r="P289" t="s">
        <v>2253</v>
      </c>
      <c r="Q289">
        <v>3</v>
      </c>
      <c r="R289">
        <v>0</v>
      </c>
      <c r="S289" s="16">
        <v>16.59</v>
      </c>
    </row>
    <row r="290" spans="1:19">
      <c r="A290" t="s">
        <v>2256</v>
      </c>
      <c r="B290" s="1">
        <v>42812</v>
      </c>
      <c r="C290" s="1">
        <v>42817</v>
      </c>
      <c r="D290" t="s">
        <v>48</v>
      </c>
      <c r="E290" t="s">
        <v>2257</v>
      </c>
      <c r="F290" t="s">
        <v>22</v>
      </c>
      <c r="G290" t="s">
        <v>23</v>
      </c>
      <c r="H290" t="s">
        <v>2258</v>
      </c>
      <c r="I290" t="s">
        <v>104</v>
      </c>
      <c r="J290">
        <v>75701</v>
      </c>
      <c r="K290" t="s">
        <v>105</v>
      </c>
      <c r="L290" t="s">
        <v>2259</v>
      </c>
      <c r="M290" t="s">
        <v>43</v>
      </c>
      <c r="N290" t="s">
        <v>78</v>
      </c>
      <c r="O290" t="s">
        <v>2260</v>
      </c>
      <c r="P290" t="s">
        <v>675</v>
      </c>
      <c r="Q290">
        <v>3</v>
      </c>
      <c r="R290">
        <v>0.8</v>
      </c>
      <c r="S290" s="16">
        <v>-7.39</v>
      </c>
    </row>
    <row r="291" spans="1:19">
      <c r="A291" t="s">
        <v>2267</v>
      </c>
      <c r="B291" s="1">
        <v>42693</v>
      </c>
      <c r="C291" s="1">
        <v>42698</v>
      </c>
      <c r="D291" t="s">
        <v>48</v>
      </c>
      <c r="E291" t="s">
        <v>2268</v>
      </c>
      <c r="F291" t="s">
        <v>22</v>
      </c>
      <c r="G291" t="s">
        <v>23</v>
      </c>
      <c r="H291" t="s">
        <v>274</v>
      </c>
      <c r="I291" t="s">
        <v>275</v>
      </c>
      <c r="J291">
        <v>10024</v>
      </c>
      <c r="K291" t="s">
        <v>150</v>
      </c>
      <c r="L291" t="s">
        <v>2269</v>
      </c>
      <c r="M291" t="s">
        <v>43</v>
      </c>
      <c r="N291" t="s">
        <v>74</v>
      </c>
      <c r="O291" t="s">
        <v>2270</v>
      </c>
      <c r="P291" t="s">
        <v>2271</v>
      </c>
      <c r="Q291">
        <v>3</v>
      </c>
      <c r="R291">
        <v>0.2</v>
      </c>
      <c r="S291" s="16">
        <v>4.66</v>
      </c>
    </row>
    <row r="292" spans="1:19">
      <c r="A292" t="s">
        <v>2274</v>
      </c>
      <c r="B292" s="1">
        <v>43043</v>
      </c>
      <c r="C292" s="1">
        <v>43043</v>
      </c>
      <c r="D292" t="s">
        <v>1327</v>
      </c>
      <c r="E292" t="s">
        <v>2275</v>
      </c>
      <c r="F292" t="s">
        <v>38</v>
      </c>
      <c r="G292" t="s">
        <v>23</v>
      </c>
      <c r="H292" t="s">
        <v>2276</v>
      </c>
      <c r="I292" t="s">
        <v>88</v>
      </c>
      <c r="J292">
        <v>27217</v>
      </c>
      <c r="K292" t="s">
        <v>26</v>
      </c>
      <c r="L292" t="s">
        <v>2277</v>
      </c>
      <c r="M292" t="s">
        <v>70</v>
      </c>
      <c r="N292" t="s">
        <v>700</v>
      </c>
      <c r="O292" t="s">
        <v>2278</v>
      </c>
      <c r="P292" t="s">
        <v>2279</v>
      </c>
      <c r="Q292">
        <v>4</v>
      </c>
      <c r="R292">
        <v>0.5</v>
      </c>
      <c r="S292" s="16">
        <v>-3839.99</v>
      </c>
    </row>
    <row r="293" spans="1:19">
      <c r="A293" t="s">
        <v>2280</v>
      </c>
      <c r="B293" s="1">
        <v>41825</v>
      </c>
      <c r="C293" s="1">
        <v>41828</v>
      </c>
      <c r="D293" t="s">
        <v>191</v>
      </c>
      <c r="E293" t="s">
        <v>2281</v>
      </c>
      <c r="F293" t="s">
        <v>22</v>
      </c>
      <c r="G293" t="s">
        <v>23</v>
      </c>
      <c r="H293" t="s">
        <v>337</v>
      </c>
      <c r="I293" t="s">
        <v>1534</v>
      </c>
      <c r="J293">
        <v>39212</v>
      </c>
      <c r="K293" t="s">
        <v>26</v>
      </c>
      <c r="L293" t="s">
        <v>1351</v>
      </c>
      <c r="M293" t="s">
        <v>70</v>
      </c>
      <c r="N293" t="s">
        <v>162</v>
      </c>
      <c r="O293" t="s">
        <v>1352</v>
      </c>
      <c r="P293" t="s">
        <v>2282</v>
      </c>
      <c r="Q293">
        <v>3</v>
      </c>
      <c r="R293">
        <v>0</v>
      </c>
      <c r="S293" s="16">
        <v>163.19</v>
      </c>
    </row>
    <row r="294" spans="1:19">
      <c r="A294" t="s">
        <v>2285</v>
      </c>
      <c r="B294" s="1">
        <v>43094</v>
      </c>
      <c r="C294" s="1">
        <v>43098</v>
      </c>
      <c r="D294" t="s">
        <v>48</v>
      </c>
      <c r="E294" t="s">
        <v>2286</v>
      </c>
      <c r="F294" t="s">
        <v>22</v>
      </c>
      <c r="G294" t="s">
        <v>23</v>
      </c>
      <c r="H294" t="s">
        <v>274</v>
      </c>
      <c r="I294" t="s">
        <v>275</v>
      </c>
      <c r="J294">
        <v>10035</v>
      </c>
      <c r="K294" t="s">
        <v>150</v>
      </c>
      <c r="L294" t="s">
        <v>2287</v>
      </c>
      <c r="M294" t="s">
        <v>28</v>
      </c>
      <c r="N294" t="s">
        <v>29</v>
      </c>
      <c r="O294" t="s">
        <v>2288</v>
      </c>
      <c r="P294" t="s">
        <v>2289</v>
      </c>
      <c r="Q294">
        <v>2</v>
      </c>
      <c r="R294">
        <v>0.2</v>
      </c>
      <c r="S294" s="16">
        <v>4.8</v>
      </c>
    </row>
    <row r="295" spans="1:19">
      <c r="A295" t="s">
        <v>2290</v>
      </c>
      <c r="B295" s="1">
        <v>41811</v>
      </c>
      <c r="C295" s="1">
        <v>41813</v>
      </c>
      <c r="D295" t="s">
        <v>20</v>
      </c>
      <c r="E295" t="s">
        <v>2291</v>
      </c>
      <c r="F295" t="s">
        <v>22</v>
      </c>
      <c r="G295" t="s">
        <v>23</v>
      </c>
      <c r="H295" t="s">
        <v>2292</v>
      </c>
      <c r="I295" t="s">
        <v>327</v>
      </c>
      <c r="J295">
        <v>22980</v>
      </c>
      <c r="K295" t="s">
        <v>26</v>
      </c>
      <c r="L295" t="s">
        <v>2293</v>
      </c>
      <c r="M295" t="s">
        <v>28</v>
      </c>
      <c r="N295" t="s">
        <v>63</v>
      </c>
      <c r="O295" t="s">
        <v>2294</v>
      </c>
      <c r="P295" t="s">
        <v>2295</v>
      </c>
      <c r="Q295">
        <v>1</v>
      </c>
      <c r="R295">
        <v>0</v>
      </c>
      <c r="S295" s="16">
        <v>14.56</v>
      </c>
    </row>
    <row r="296" spans="1:19">
      <c r="A296" t="s">
        <v>2298</v>
      </c>
      <c r="B296" s="1">
        <v>42091</v>
      </c>
      <c r="C296" s="1">
        <v>42096</v>
      </c>
      <c r="D296" t="s">
        <v>48</v>
      </c>
      <c r="E296" t="s">
        <v>2299</v>
      </c>
      <c r="F296" t="s">
        <v>22</v>
      </c>
      <c r="G296" t="s">
        <v>23</v>
      </c>
      <c r="H296" t="s">
        <v>39</v>
      </c>
      <c r="I296" t="s">
        <v>40</v>
      </c>
      <c r="J296">
        <v>90036</v>
      </c>
      <c r="K296" t="s">
        <v>41</v>
      </c>
      <c r="L296" t="s">
        <v>2300</v>
      </c>
      <c r="M296" t="s">
        <v>70</v>
      </c>
      <c r="N296" t="s">
        <v>162</v>
      </c>
      <c r="O296" t="s">
        <v>2301</v>
      </c>
      <c r="P296" t="s">
        <v>2302</v>
      </c>
      <c r="Q296">
        <v>1</v>
      </c>
      <c r="R296">
        <v>0</v>
      </c>
      <c r="S296" s="16">
        <v>24.94</v>
      </c>
    </row>
    <row r="297" spans="1:19">
      <c r="A297" t="s">
        <v>2316</v>
      </c>
      <c r="B297" s="1">
        <v>42678</v>
      </c>
      <c r="C297" s="1">
        <v>42682</v>
      </c>
      <c r="D297" t="s">
        <v>20</v>
      </c>
      <c r="E297" t="s">
        <v>1378</v>
      </c>
      <c r="F297" t="s">
        <v>38</v>
      </c>
      <c r="G297" t="s">
        <v>23</v>
      </c>
      <c r="H297" t="s">
        <v>95</v>
      </c>
      <c r="I297" t="s">
        <v>96</v>
      </c>
      <c r="J297">
        <v>98103</v>
      </c>
      <c r="K297" t="s">
        <v>41</v>
      </c>
      <c r="L297" t="s">
        <v>2317</v>
      </c>
      <c r="M297" t="s">
        <v>28</v>
      </c>
      <c r="N297" t="s">
        <v>63</v>
      </c>
      <c r="O297" t="s">
        <v>2318</v>
      </c>
      <c r="P297" t="s">
        <v>2319</v>
      </c>
      <c r="Q297">
        <v>3</v>
      </c>
      <c r="R297">
        <v>0</v>
      </c>
      <c r="S297" s="16">
        <v>35.68</v>
      </c>
    </row>
    <row r="298" spans="1:19">
      <c r="A298" t="s">
        <v>2320</v>
      </c>
      <c r="B298" s="1">
        <v>42103</v>
      </c>
      <c r="C298" s="1">
        <v>42108</v>
      </c>
      <c r="D298" t="s">
        <v>48</v>
      </c>
      <c r="E298" t="s">
        <v>2321</v>
      </c>
      <c r="F298" t="s">
        <v>22</v>
      </c>
      <c r="G298" t="s">
        <v>23</v>
      </c>
      <c r="H298" t="s">
        <v>1208</v>
      </c>
      <c r="I298" t="s">
        <v>40</v>
      </c>
      <c r="J298">
        <v>90805</v>
      </c>
      <c r="K298" t="s">
        <v>41</v>
      </c>
      <c r="L298" t="s">
        <v>2322</v>
      </c>
      <c r="M298" t="s">
        <v>28</v>
      </c>
      <c r="N298" t="s">
        <v>53</v>
      </c>
      <c r="O298" t="s">
        <v>2323</v>
      </c>
      <c r="P298" t="s">
        <v>2324</v>
      </c>
      <c r="Q298">
        <v>3</v>
      </c>
      <c r="R298">
        <v>0.2</v>
      </c>
      <c r="S298" s="16">
        <v>-13.87</v>
      </c>
    </row>
    <row r="299" spans="1:19">
      <c r="A299" t="s">
        <v>2325</v>
      </c>
      <c r="B299" s="1">
        <v>41894</v>
      </c>
      <c r="C299" s="1">
        <v>41899</v>
      </c>
      <c r="D299" t="s">
        <v>48</v>
      </c>
      <c r="E299" t="s">
        <v>2326</v>
      </c>
      <c r="F299" t="s">
        <v>38</v>
      </c>
      <c r="G299" t="s">
        <v>23</v>
      </c>
      <c r="H299" t="s">
        <v>2327</v>
      </c>
      <c r="I299" t="s">
        <v>88</v>
      </c>
      <c r="J299">
        <v>27511</v>
      </c>
      <c r="K299" t="s">
        <v>26</v>
      </c>
      <c r="L299" t="s">
        <v>2328</v>
      </c>
      <c r="M299" t="s">
        <v>43</v>
      </c>
      <c r="N299" t="s">
        <v>90</v>
      </c>
      <c r="O299" t="s">
        <v>2329</v>
      </c>
      <c r="P299" t="s">
        <v>2038</v>
      </c>
      <c r="Q299">
        <v>2</v>
      </c>
      <c r="R299">
        <v>0.2</v>
      </c>
      <c r="S299" s="16">
        <v>3.63</v>
      </c>
    </row>
    <row r="300" spans="1:19">
      <c r="A300" t="s">
        <v>2336</v>
      </c>
      <c r="B300" s="1">
        <v>42981</v>
      </c>
      <c r="C300" s="1">
        <v>42985</v>
      </c>
      <c r="D300" t="s">
        <v>48</v>
      </c>
      <c r="E300" t="s">
        <v>2337</v>
      </c>
      <c r="F300" t="s">
        <v>22</v>
      </c>
      <c r="G300" t="s">
        <v>23</v>
      </c>
      <c r="H300" t="s">
        <v>2338</v>
      </c>
      <c r="I300" t="s">
        <v>51</v>
      </c>
      <c r="J300">
        <v>32137</v>
      </c>
      <c r="K300" t="s">
        <v>26</v>
      </c>
      <c r="L300" t="s">
        <v>2339</v>
      </c>
      <c r="M300" t="s">
        <v>43</v>
      </c>
      <c r="N300" t="s">
        <v>175</v>
      </c>
      <c r="O300" t="s">
        <v>2340</v>
      </c>
      <c r="P300" t="s">
        <v>2341</v>
      </c>
      <c r="Q300">
        <v>4</v>
      </c>
      <c r="R300">
        <v>0.2</v>
      </c>
      <c r="S300" s="16">
        <v>8.86</v>
      </c>
    </row>
    <row r="301" spans="1:19">
      <c r="A301" t="s">
        <v>2343</v>
      </c>
      <c r="B301" s="1">
        <v>42874</v>
      </c>
      <c r="C301" s="1">
        <v>42879</v>
      </c>
      <c r="D301" t="s">
        <v>48</v>
      </c>
      <c r="E301" t="s">
        <v>2344</v>
      </c>
      <c r="F301" t="s">
        <v>38</v>
      </c>
      <c r="G301" t="s">
        <v>23</v>
      </c>
      <c r="H301" t="s">
        <v>2345</v>
      </c>
      <c r="I301" t="s">
        <v>275</v>
      </c>
      <c r="J301">
        <v>10550</v>
      </c>
      <c r="K301" t="s">
        <v>150</v>
      </c>
      <c r="L301" t="s">
        <v>2346</v>
      </c>
      <c r="M301" t="s">
        <v>43</v>
      </c>
      <c r="N301" t="s">
        <v>78</v>
      </c>
      <c r="O301" t="s">
        <v>2347</v>
      </c>
      <c r="P301" t="s">
        <v>2348</v>
      </c>
      <c r="Q301">
        <v>6</v>
      </c>
      <c r="R301">
        <v>0</v>
      </c>
      <c r="S301" s="16">
        <v>109.72</v>
      </c>
    </row>
    <row r="302" spans="1:19">
      <c r="A302" t="s">
        <v>2351</v>
      </c>
      <c r="B302" s="1">
        <v>41821</v>
      </c>
      <c r="C302" s="1">
        <v>41826</v>
      </c>
      <c r="D302" t="s">
        <v>20</v>
      </c>
      <c r="E302" t="s">
        <v>1006</v>
      </c>
      <c r="F302" t="s">
        <v>38</v>
      </c>
      <c r="G302" t="s">
        <v>23</v>
      </c>
      <c r="H302" t="s">
        <v>95</v>
      </c>
      <c r="I302" t="s">
        <v>96</v>
      </c>
      <c r="J302">
        <v>98105</v>
      </c>
      <c r="K302" t="s">
        <v>41</v>
      </c>
      <c r="L302" t="s">
        <v>2352</v>
      </c>
      <c r="M302" t="s">
        <v>43</v>
      </c>
      <c r="N302" t="s">
        <v>74</v>
      </c>
      <c r="O302" t="s">
        <v>2353</v>
      </c>
      <c r="P302" t="s">
        <v>2002</v>
      </c>
      <c r="Q302">
        <v>5</v>
      </c>
      <c r="R302">
        <v>0.2</v>
      </c>
      <c r="S302" s="16">
        <v>6.97</v>
      </c>
    </row>
    <row r="303" spans="1:19">
      <c r="A303" t="s">
        <v>2354</v>
      </c>
      <c r="B303" s="1">
        <v>41650</v>
      </c>
      <c r="C303" s="1">
        <v>41653</v>
      </c>
      <c r="D303" t="s">
        <v>191</v>
      </c>
      <c r="E303" t="s">
        <v>2355</v>
      </c>
      <c r="F303" t="s">
        <v>22</v>
      </c>
      <c r="G303" t="s">
        <v>23</v>
      </c>
      <c r="H303" t="s">
        <v>247</v>
      </c>
      <c r="I303" t="s">
        <v>248</v>
      </c>
      <c r="J303">
        <v>19901</v>
      </c>
      <c r="K303" t="s">
        <v>150</v>
      </c>
      <c r="L303" t="s">
        <v>2098</v>
      </c>
      <c r="M303" t="s">
        <v>28</v>
      </c>
      <c r="N303" t="s">
        <v>63</v>
      </c>
      <c r="O303" t="s">
        <v>2099</v>
      </c>
      <c r="P303" t="s">
        <v>698</v>
      </c>
      <c r="Q303">
        <v>2</v>
      </c>
      <c r="R303">
        <v>0</v>
      </c>
      <c r="S303" s="16">
        <v>3.08</v>
      </c>
    </row>
    <row r="304" spans="1:19">
      <c r="A304" t="s">
        <v>2356</v>
      </c>
      <c r="B304" s="1">
        <v>43002</v>
      </c>
      <c r="C304" s="1">
        <v>43007</v>
      </c>
      <c r="D304" t="s">
        <v>48</v>
      </c>
      <c r="E304" t="s">
        <v>977</v>
      </c>
      <c r="F304" t="s">
        <v>22</v>
      </c>
      <c r="G304" t="s">
        <v>23</v>
      </c>
      <c r="H304" t="s">
        <v>623</v>
      </c>
      <c r="I304" t="s">
        <v>513</v>
      </c>
      <c r="J304">
        <v>43055</v>
      </c>
      <c r="K304" t="s">
        <v>150</v>
      </c>
      <c r="L304" t="s">
        <v>2357</v>
      </c>
      <c r="M304" t="s">
        <v>28</v>
      </c>
      <c r="N304" t="s">
        <v>63</v>
      </c>
      <c r="O304" t="s">
        <v>2358</v>
      </c>
      <c r="P304" t="s">
        <v>2359</v>
      </c>
      <c r="Q304">
        <v>3</v>
      </c>
      <c r="R304">
        <v>0.2</v>
      </c>
      <c r="S304" s="16">
        <v>24.48</v>
      </c>
    </row>
    <row r="305" spans="1:19">
      <c r="A305" t="s">
        <v>2360</v>
      </c>
      <c r="B305" s="1">
        <v>41792</v>
      </c>
      <c r="C305" s="1">
        <v>41797</v>
      </c>
      <c r="D305" t="s">
        <v>48</v>
      </c>
      <c r="E305" t="s">
        <v>2361</v>
      </c>
      <c r="F305" t="s">
        <v>102</v>
      </c>
      <c r="G305" t="s">
        <v>23</v>
      </c>
      <c r="H305" t="s">
        <v>155</v>
      </c>
      <c r="I305" t="s">
        <v>121</v>
      </c>
      <c r="J305">
        <v>84057</v>
      </c>
      <c r="K305" t="s">
        <v>41</v>
      </c>
      <c r="L305" t="s">
        <v>1782</v>
      </c>
      <c r="M305" t="s">
        <v>43</v>
      </c>
      <c r="N305" t="s">
        <v>74</v>
      </c>
      <c r="O305" t="s">
        <v>1783</v>
      </c>
      <c r="P305" t="s">
        <v>2362</v>
      </c>
      <c r="Q305">
        <v>3</v>
      </c>
      <c r="R305">
        <v>0.2</v>
      </c>
      <c r="S305" s="16">
        <v>19.440000000000001</v>
      </c>
    </row>
    <row r="306" spans="1:19">
      <c r="A306" t="s">
        <v>2364</v>
      </c>
      <c r="B306" s="1">
        <v>42413</v>
      </c>
      <c r="C306" s="1">
        <v>42418</v>
      </c>
      <c r="D306" t="s">
        <v>48</v>
      </c>
      <c r="E306" t="s">
        <v>2365</v>
      </c>
      <c r="F306" t="s">
        <v>102</v>
      </c>
      <c r="G306" t="s">
        <v>23</v>
      </c>
      <c r="H306" t="s">
        <v>39</v>
      </c>
      <c r="I306" t="s">
        <v>40</v>
      </c>
      <c r="J306">
        <v>90045</v>
      </c>
      <c r="K306" t="s">
        <v>41</v>
      </c>
      <c r="L306" t="s">
        <v>2366</v>
      </c>
      <c r="M306" t="s">
        <v>43</v>
      </c>
      <c r="N306" t="s">
        <v>90</v>
      </c>
      <c r="O306" t="s">
        <v>2367</v>
      </c>
      <c r="P306" t="s">
        <v>2368</v>
      </c>
      <c r="Q306">
        <v>3</v>
      </c>
      <c r="R306">
        <v>0</v>
      </c>
      <c r="S306" s="16">
        <v>73.41</v>
      </c>
    </row>
    <row r="307" spans="1:19">
      <c r="A307" t="s">
        <v>2369</v>
      </c>
      <c r="B307" s="1">
        <v>42719</v>
      </c>
      <c r="C307" s="1">
        <v>42723</v>
      </c>
      <c r="D307" t="s">
        <v>48</v>
      </c>
      <c r="E307" t="s">
        <v>1525</v>
      </c>
      <c r="F307" t="s">
        <v>38</v>
      </c>
      <c r="G307" t="s">
        <v>23</v>
      </c>
      <c r="H307" t="s">
        <v>911</v>
      </c>
      <c r="I307" t="s">
        <v>241</v>
      </c>
      <c r="J307">
        <v>48205</v>
      </c>
      <c r="K307" t="s">
        <v>105</v>
      </c>
      <c r="L307" t="s">
        <v>2370</v>
      </c>
      <c r="M307" t="s">
        <v>28</v>
      </c>
      <c r="N307" t="s">
        <v>53</v>
      </c>
      <c r="O307" t="s">
        <v>2371</v>
      </c>
      <c r="P307" t="s">
        <v>2372</v>
      </c>
      <c r="Q307">
        <v>3</v>
      </c>
      <c r="R307">
        <v>0</v>
      </c>
      <c r="S307" s="16">
        <v>231.41</v>
      </c>
    </row>
    <row r="308" spans="1:19">
      <c r="A308" t="s">
        <v>2375</v>
      </c>
      <c r="B308" s="1">
        <v>41919</v>
      </c>
      <c r="C308" s="1">
        <v>41925</v>
      </c>
      <c r="D308" t="s">
        <v>48</v>
      </c>
      <c r="E308" t="s">
        <v>2376</v>
      </c>
      <c r="F308" t="s">
        <v>102</v>
      </c>
      <c r="G308" t="s">
        <v>23</v>
      </c>
      <c r="H308" t="s">
        <v>148</v>
      </c>
      <c r="I308" t="s">
        <v>149</v>
      </c>
      <c r="J308">
        <v>19140</v>
      </c>
      <c r="K308" t="s">
        <v>150</v>
      </c>
      <c r="L308" t="s">
        <v>2377</v>
      </c>
      <c r="M308" t="s">
        <v>28</v>
      </c>
      <c r="N308" t="s">
        <v>63</v>
      </c>
      <c r="O308" t="s">
        <v>2378</v>
      </c>
      <c r="P308" t="s">
        <v>2379</v>
      </c>
      <c r="Q308">
        <v>5</v>
      </c>
      <c r="R308">
        <v>0.2</v>
      </c>
      <c r="S308" s="16">
        <v>21.11</v>
      </c>
    </row>
    <row r="309" spans="1:19">
      <c r="A309" t="s">
        <v>2380</v>
      </c>
      <c r="B309" s="1">
        <v>42558</v>
      </c>
      <c r="C309" s="1">
        <v>42563</v>
      </c>
      <c r="D309" t="s">
        <v>48</v>
      </c>
      <c r="E309" t="s">
        <v>2381</v>
      </c>
      <c r="F309" t="s">
        <v>38</v>
      </c>
      <c r="G309" t="s">
        <v>23</v>
      </c>
      <c r="H309" t="s">
        <v>2382</v>
      </c>
      <c r="I309" t="s">
        <v>51</v>
      </c>
      <c r="J309">
        <v>33012</v>
      </c>
      <c r="K309" t="s">
        <v>26</v>
      </c>
      <c r="L309" t="s">
        <v>2383</v>
      </c>
      <c r="M309" t="s">
        <v>43</v>
      </c>
      <c r="N309" t="s">
        <v>593</v>
      </c>
      <c r="O309" t="s">
        <v>2384</v>
      </c>
      <c r="P309" t="s">
        <v>2385</v>
      </c>
      <c r="Q309">
        <v>7</v>
      </c>
      <c r="R309">
        <v>0.2</v>
      </c>
      <c r="S309" s="16">
        <v>5.13</v>
      </c>
    </row>
    <row r="310" spans="1:19">
      <c r="A310" t="s">
        <v>2386</v>
      </c>
      <c r="B310" s="1">
        <v>42994</v>
      </c>
      <c r="C310" s="1">
        <v>42998</v>
      </c>
      <c r="D310" t="s">
        <v>48</v>
      </c>
      <c r="E310" t="s">
        <v>2387</v>
      </c>
      <c r="F310" t="s">
        <v>22</v>
      </c>
      <c r="G310" t="s">
        <v>23</v>
      </c>
      <c r="H310" t="s">
        <v>1275</v>
      </c>
      <c r="I310" t="s">
        <v>104</v>
      </c>
      <c r="J310">
        <v>78745</v>
      </c>
      <c r="K310" t="s">
        <v>105</v>
      </c>
      <c r="L310" t="s">
        <v>2388</v>
      </c>
      <c r="M310" t="s">
        <v>43</v>
      </c>
      <c r="N310" t="s">
        <v>175</v>
      </c>
      <c r="O310" t="s">
        <v>2389</v>
      </c>
      <c r="P310" t="s">
        <v>2390</v>
      </c>
      <c r="Q310">
        <v>2</v>
      </c>
      <c r="R310">
        <v>0.2</v>
      </c>
      <c r="S310" s="16">
        <v>6.37</v>
      </c>
    </row>
    <row r="311" spans="1:19">
      <c r="A311" t="s">
        <v>2394</v>
      </c>
      <c r="B311" s="1">
        <v>42707</v>
      </c>
      <c r="C311" s="1">
        <v>42710</v>
      </c>
      <c r="D311" t="s">
        <v>191</v>
      </c>
      <c r="E311" t="s">
        <v>2395</v>
      </c>
      <c r="F311" t="s">
        <v>22</v>
      </c>
      <c r="G311" t="s">
        <v>23</v>
      </c>
      <c r="H311" t="s">
        <v>2396</v>
      </c>
      <c r="I311" t="s">
        <v>275</v>
      </c>
      <c r="J311">
        <v>11572</v>
      </c>
      <c r="K311" t="s">
        <v>150</v>
      </c>
      <c r="L311" t="s">
        <v>2397</v>
      </c>
      <c r="M311" t="s">
        <v>43</v>
      </c>
      <c r="N311" t="s">
        <v>90</v>
      </c>
      <c r="O311" t="s">
        <v>2398</v>
      </c>
      <c r="P311" t="s">
        <v>2399</v>
      </c>
      <c r="Q311">
        <v>8</v>
      </c>
      <c r="R311">
        <v>0</v>
      </c>
      <c r="S311" s="16">
        <v>84.05</v>
      </c>
    </row>
    <row r="312" spans="1:19">
      <c r="A312" t="s">
        <v>2404</v>
      </c>
      <c r="B312" s="1">
        <v>42756</v>
      </c>
      <c r="C312" s="1">
        <v>42760</v>
      </c>
      <c r="D312" t="s">
        <v>48</v>
      </c>
      <c r="E312" t="s">
        <v>2405</v>
      </c>
      <c r="F312" t="s">
        <v>102</v>
      </c>
      <c r="G312" t="s">
        <v>23</v>
      </c>
      <c r="H312" t="s">
        <v>95</v>
      </c>
      <c r="I312" t="s">
        <v>96</v>
      </c>
      <c r="J312">
        <v>98115</v>
      </c>
      <c r="K312" t="s">
        <v>41</v>
      </c>
      <c r="L312" t="s">
        <v>1831</v>
      </c>
      <c r="M312" t="s">
        <v>43</v>
      </c>
      <c r="N312" t="s">
        <v>57</v>
      </c>
      <c r="O312" t="s">
        <v>1832</v>
      </c>
      <c r="P312" t="s">
        <v>1600</v>
      </c>
      <c r="Q312">
        <v>3</v>
      </c>
      <c r="R312">
        <v>0</v>
      </c>
      <c r="S312" s="16">
        <v>9.7200000000000006</v>
      </c>
    </row>
    <row r="313" spans="1:19">
      <c r="A313" t="s">
        <v>2414</v>
      </c>
      <c r="B313" s="1">
        <v>41890</v>
      </c>
      <c r="C313" s="1">
        <v>41894</v>
      </c>
      <c r="D313" t="s">
        <v>48</v>
      </c>
      <c r="E313" t="s">
        <v>465</v>
      </c>
      <c r="F313" t="s">
        <v>22</v>
      </c>
      <c r="G313" t="s">
        <v>23</v>
      </c>
      <c r="H313" t="s">
        <v>128</v>
      </c>
      <c r="I313" t="s">
        <v>40</v>
      </c>
      <c r="J313">
        <v>94110</v>
      </c>
      <c r="K313" t="s">
        <v>41</v>
      </c>
      <c r="L313" t="s">
        <v>2415</v>
      </c>
      <c r="M313" t="s">
        <v>70</v>
      </c>
      <c r="N313" t="s">
        <v>162</v>
      </c>
      <c r="O313" t="s">
        <v>2416</v>
      </c>
      <c r="P313" t="s">
        <v>2417</v>
      </c>
      <c r="Q313">
        <v>2</v>
      </c>
      <c r="R313">
        <v>0</v>
      </c>
      <c r="S313" s="16">
        <v>8.5</v>
      </c>
    </row>
    <row r="314" spans="1:19">
      <c r="A314" t="s">
        <v>2418</v>
      </c>
      <c r="B314" s="1">
        <v>41643</v>
      </c>
      <c r="C314" s="1">
        <v>41647</v>
      </c>
      <c r="D314" t="s">
        <v>48</v>
      </c>
      <c r="E314" t="s">
        <v>2419</v>
      </c>
      <c r="F314" t="s">
        <v>102</v>
      </c>
      <c r="G314" t="s">
        <v>23</v>
      </c>
      <c r="H314" t="s">
        <v>212</v>
      </c>
      <c r="I314" t="s">
        <v>213</v>
      </c>
      <c r="J314">
        <v>60540</v>
      </c>
      <c r="K314" t="s">
        <v>105</v>
      </c>
      <c r="L314" t="s">
        <v>2420</v>
      </c>
      <c r="M314" t="s">
        <v>43</v>
      </c>
      <c r="N314" t="s">
        <v>44</v>
      </c>
      <c r="O314" t="s">
        <v>2421</v>
      </c>
      <c r="P314" t="s">
        <v>2422</v>
      </c>
      <c r="Q314">
        <v>3</v>
      </c>
      <c r="R314">
        <v>0.2</v>
      </c>
      <c r="S314" s="16">
        <v>4.2699999999999996</v>
      </c>
    </row>
    <row r="315" spans="1:19">
      <c r="A315" t="s">
        <v>2430</v>
      </c>
      <c r="B315" s="1">
        <v>41786</v>
      </c>
      <c r="C315" s="1">
        <v>41786</v>
      </c>
      <c r="D315" t="s">
        <v>1327</v>
      </c>
      <c r="E315" t="s">
        <v>1676</v>
      </c>
      <c r="F315" t="s">
        <v>38</v>
      </c>
      <c r="G315" t="s">
        <v>23</v>
      </c>
      <c r="H315" t="s">
        <v>978</v>
      </c>
      <c r="I315" t="s">
        <v>40</v>
      </c>
      <c r="J315">
        <v>92105</v>
      </c>
      <c r="K315" t="s">
        <v>41</v>
      </c>
      <c r="L315" t="s">
        <v>959</v>
      </c>
      <c r="M315" t="s">
        <v>28</v>
      </c>
      <c r="N315" t="s">
        <v>53</v>
      </c>
      <c r="O315" t="s">
        <v>960</v>
      </c>
      <c r="P315" t="s">
        <v>2431</v>
      </c>
      <c r="Q315">
        <v>10</v>
      </c>
      <c r="R315">
        <v>0.2</v>
      </c>
      <c r="S315" s="16">
        <v>-28.36</v>
      </c>
    </row>
    <row r="316" spans="1:19">
      <c r="A316" t="s">
        <v>2432</v>
      </c>
      <c r="B316" s="1">
        <v>42449</v>
      </c>
      <c r="C316" s="1">
        <v>42451</v>
      </c>
      <c r="D316" t="s">
        <v>20</v>
      </c>
      <c r="E316" t="s">
        <v>2433</v>
      </c>
      <c r="F316" t="s">
        <v>22</v>
      </c>
      <c r="G316" t="s">
        <v>23</v>
      </c>
      <c r="H316" t="s">
        <v>2434</v>
      </c>
      <c r="I316" t="s">
        <v>213</v>
      </c>
      <c r="J316">
        <v>60201</v>
      </c>
      <c r="K316" t="s">
        <v>105</v>
      </c>
      <c r="L316" t="s">
        <v>2435</v>
      </c>
      <c r="M316" t="s">
        <v>70</v>
      </c>
      <c r="N316" t="s">
        <v>71</v>
      </c>
      <c r="O316" t="s">
        <v>2436</v>
      </c>
      <c r="P316" t="s">
        <v>2437</v>
      </c>
      <c r="Q316">
        <v>1</v>
      </c>
      <c r="R316">
        <v>0.2</v>
      </c>
      <c r="S316" s="16">
        <v>0.9</v>
      </c>
    </row>
    <row r="317" spans="1:19">
      <c r="A317" t="s">
        <v>2438</v>
      </c>
      <c r="B317" s="1">
        <v>43010</v>
      </c>
      <c r="C317" s="1">
        <v>43014</v>
      </c>
      <c r="D317" t="s">
        <v>48</v>
      </c>
      <c r="E317" t="s">
        <v>2439</v>
      </c>
      <c r="F317" t="s">
        <v>22</v>
      </c>
      <c r="G317" t="s">
        <v>23</v>
      </c>
      <c r="H317" t="s">
        <v>2440</v>
      </c>
      <c r="I317" t="s">
        <v>241</v>
      </c>
      <c r="J317">
        <v>48183</v>
      </c>
      <c r="K317" t="s">
        <v>105</v>
      </c>
      <c r="L317" t="s">
        <v>2441</v>
      </c>
      <c r="M317" t="s">
        <v>43</v>
      </c>
      <c r="N317" t="s">
        <v>74</v>
      </c>
      <c r="O317" t="s">
        <v>2442</v>
      </c>
      <c r="P317" t="s">
        <v>2443</v>
      </c>
      <c r="Q317">
        <v>3</v>
      </c>
      <c r="R317">
        <v>0</v>
      </c>
      <c r="S317" s="16">
        <v>26.7</v>
      </c>
    </row>
    <row r="318" spans="1:19">
      <c r="A318" t="s">
        <v>2449</v>
      </c>
      <c r="B318" s="1">
        <v>42467</v>
      </c>
      <c r="C318" s="1">
        <v>42469</v>
      </c>
      <c r="D318" t="s">
        <v>191</v>
      </c>
      <c r="E318" t="s">
        <v>2450</v>
      </c>
      <c r="F318" t="s">
        <v>38</v>
      </c>
      <c r="G318" t="s">
        <v>23</v>
      </c>
      <c r="H318" t="s">
        <v>128</v>
      </c>
      <c r="I318" t="s">
        <v>40</v>
      </c>
      <c r="J318">
        <v>94110</v>
      </c>
      <c r="K318" t="s">
        <v>41</v>
      </c>
      <c r="L318" t="s">
        <v>2451</v>
      </c>
      <c r="M318" t="s">
        <v>70</v>
      </c>
      <c r="N318" t="s">
        <v>1251</v>
      </c>
      <c r="O318" t="s">
        <v>2452</v>
      </c>
      <c r="P318" t="s">
        <v>1477</v>
      </c>
      <c r="Q318">
        <v>3</v>
      </c>
      <c r="R318">
        <v>0.2</v>
      </c>
      <c r="S318" s="16">
        <v>374.99</v>
      </c>
    </row>
    <row r="319" spans="1:19">
      <c r="A319" t="s">
        <v>2453</v>
      </c>
      <c r="B319" s="1">
        <v>42631</v>
      </c>
      <c r="C319" s="1">
        <v>42635</v>
      </c>
      <c r="D319" t="s">
        <v>48</v>
      </c>
      <c r="E319" t="s">
        <v>2076</v>
      </c>
      <c r="F319" t="s">
        <v>38</v>
      </c>
      <c r="G319" t="s">
        <v>23</v>
      </c>
      <c r="H319" t="s">
        <v>1570</v>
      </c>
      <c r="I319" t="s">
        <v>51</v>
      </c>
      <c r="J319">
        <v>32216</v>
      </c>
      <c r="K319" t="s">
        <v>26</v>
      </c>
      <c r="L319" t="s">
        <v>2454</v>
      </c>
      <c r="M319" t="s">
        <v>28</v>
      </c>
      <c r="N319" t="s">
        <v>53</v>
      </c>
      <c r="O319" t="s">
        <v>2455</v>
      </c>
      <c r="P319" t="s">
        <v>2456</v>
      </c>
      <c r="Q319">
        <v>4</v>
      </c>
      <c r="R319">
        <v>0.45</v>
      </c>
      <c r="S319" s="16">
        <v>-167.32</v>
      </c>
    </row>
    <row r="320" spans="1:19">
      <c r="A320" t="s">
        <v>2457</v>
      </c>
      <c r="B320" s="1">
        <v>42002</v>
      </c>
      <c r="C320" s="1">
        <v>42006</v>
      </c>
      <c r="D320" t="s">
        <v>48</v>
      </c>
      <c r="E320" t="s">
        <v>2458</v>
      </c>
      <c r="F320" t="s">
        <v>22</v>
      </c>
      <c r="G320" t="s">
        <v>23</v>
      </c>
      <c r="H320" t="s">
        <v>2459</v>
      </c>
      <c r="I320" t="s">
        <v>231</v>
      </c>
      <c r="J320">
        <v>55016</v>
      </c>
      <c r="K320" t="s">
        <v>105</v>
      </c>
      <c r="L320" t="s">
        <v>2296</v>
      </c>
      <c r="M320" t="s">
        <v>43</v>
      </c>
      <c r="N320" t="s">
        <v>57</v>
      </c>
      <c r="O320" t="s">
        <v>2297</v>
      </c>
      <c r="P320" t="s">
        <v>1282</v>
      </c>
      <c r="Q320">
        <v>2</v>
      </c>
      <c r="R320">
        <v>0</v>
      </c>
      <c r="S320" s="16">
        <v>6.88</v>
      </c>
    </row>
    <row r="321" spans="1:19">
      <c r="A321" t="s">
        <v>2461</v>
      </c>
      <c r="B321" s="1">
        <v>42996</v>
      </c>
      <c r="C321" s="1">
        <v>43000</v>
      </c>
      <c r="D321" t="s">
        <v>48</v>
      </c>
      <c r="E321" t="s">
        <v>2462</v>
      </c>
      <c r="F321" t="s">
        <v>38</v>
      </c>
      <c r="G321" t="s">
        <v>23</v>
      </c>
      <c r="H321" t="s">
        <v>1903</v>
      </c>
      <c r="I321" t="s">
        <v>114</v>
      </c>
      <c r="J321">
        <v>54302</v>
      </c>
      <c r="K321" t="s">
        <v>105</v>
      </c>
      <c r="L321" t="s">
        <v>575</v>
      </c>
      <c r="M321" t="s">
        <v>43</v>
      </c>
      <c r="N321" t="s">
        <v>90</v>
      </c>
      <c r="O321" t="s">
        <v>2244</v>
      </c>
      <c r="P321" t="s">
        <v>135</v>
      </c>
      <c r="Q321">
        <v>4</v>
      </c>
      <c r="R321">
        <v>0</v>
      </c>
      <c r="S321" s="16">
        <v>10.220000000000001</v>
      </c>
    </row>
    <row r="322" spans="1:19">
      <c r="A322" t="s">
        <v>2463</v>
      </c>
      <c r="B322" s="1">
        <v>42247</v>
      </c>
      <c r="C322" s="1">
        <v>42252</v>
      </c>
      <c r="D322" t="s">
        <v>48</v>
      </c>
      <c r="E322" t="s">
        <v>2071</v>
      </c>
      <c r="F322" t="s">
        <v>22</v>
      </c>
      <c r="G322" t="s">
        <v>23</v>
      </c>
      <c r="H322" t="s">
        <v>39</v>
      </c>
      <c r="I322" t="s">
        <v>40</v>
      </c>
      <c r="J322">
        <v>90004</v>
      </c>
      <c r="K322" t="s">
        <v>41</v>
      </c>
      <c r="L322" t="s">
        <v>1958</v>
      </c>
      <c r="M322" t="s">
        <v>43</v>
      </c>
      <c r="N322" t="s">
        <v>90</v>
      </c>
      <c r="O322" t="s">
        <v>1959</v>
      </c>
      <c r="P322" t="s">
        <v>2464</v>
      </c>
      <c r="Q322">
        <v>9</v>
      </c>
      <c r="R322">
        <v>0</v>
      </c>
      <c r="S322" s="16">
        <v>27.99</v>
      </c>
    </row>
    <row r="323" spans="1:19">
      <c r="A323" t="s">
        <v>2465</v>
      </c>
      <c r="B323" s="1">
        <v>43042</v>
      </c>
      <c r="C323" s="1">
        <v>43046</v>
      </c>
      <c r="D323" t="s">
        <v>48</v>
      </c>
      <c r="E323" t="s">
        <v>382</v>
      </c>
      <c r="F323" t="s">
        <v>38</v>
      </c>
      <c r="G323" t="s">
        <v>23</v>
      </c>
      <c r="H323" t="s">
        <v>1792</v>
      </c>
      <c r="I323" t="s">
        <v>1312</v>
      </c>
      <c r="J323">
        <v>30318</v>
      </c>
      <c r="K323" t="s">
        <v>26</v>
      </c>
      <c r="L323" t="s">
        <v>2466</v>
      </c>
      <c r="M323" t="s">
        <v>43</v>
      </c>
      <c r="N323" t="s">
        <v>44</v>
      </c>
      <c r="O323" t="s">
        <v>2467</v>
      </c>
      <c r="P323" t="s">
        <v>2468</v>
      </c>
      <c r="Q323">
        <v>3</v>
      </c>
      <c r="R323">
        <v>0</v>
      </c>
      <c r="S323" s="16">
        <v>5.7</v>
      </c>
    </row>
    <row r="324" spans="1:19">
      <c r="A324" t="s">
        <v>2469</v>
      </c>
      <c r="B324" s="1">
        <v>42043</v>
      </c>
      <c r="C324" s="1">
        <v>42048</v>
      </c>
      <c r="D324" t="s">
        <v>48</v>
      </c>
      <c r="E324" t="s">
        <v>2470</v>
      </c>
      <c r="F324" t="s">
        <v>22</v>
      </c>
      <c r="G324" t="s">
        <v>23</v>
      </c>
      <c r="H324" t="s">
        <v>512</v>
      </c>
      <c r="I324" t="s">
        <v>513</v>
      </c>
      <c r="J324">
        <v>43229</v>
      </c>
      <c r="K324" t="s">
        <v>150</v>
      </c>
      <c r="L324" t="s">
        <v>711</v>
      </c>
      <c r="M324" t="s">
        <v>70</v>
      </c>
      <c r="N324" t="s">
        <v>71</v>
      </c>
      <c r="O324" t="s">
        <v>712</v>
      </c>
      <c r="P324" t="s">
        <v>2471</v>
      </c>
      <c r="Q324">
        <v>3</v>
      </c>
      <c r="R324">
        <v>0.4</v>
      </c>
      <c r="S324" s="16">
        <v>-27</v>
      </c>
    </row>
    <row r="325" spans="1:19">
      <c r="A325" t="s">
        <v>2484</v>
      </c>
      <c r="B325" s="1">
        <v>41773</v>
      </c>
      <c r="C325" s="1">
        <v>41779</v>
      </c>
      <c r="D325" t="s">
        <v>48</v>
      </c>
      <c r="E325" t="s">
        <v>2485</v>
      </c>
      <c r="F325" t="s">
        <v>38</v>
      </c>
      <c r="G325" t="s">
        <v>23</v>
      </c>
      <c r="H325" t="s">
        <v>1188</v>
      </c>
      <c r="I325" t="s">
        <v>51</v>
      </c>
      <c r="J325">
        <v>33710</v>
      </c>
      <c r="K325" t="s">
        <v>26</v>
      </c>
      <c r="L325" t="s">
        <v>2486</v>
      </c>
      <c r="M325" t="s">
        <v>28</v>
      </c>
      <c r="N325" t="s">
        <v>63</v>
      </c>
      <c r="O325" t="s">
        <v>2487</v>
      </c>
      <c r="P325" t="s">
        <v>2488</v>
      </c>
      <c r="Q325">
        <v>2</v>
      </c>
      <c r="R325">
        <v>0.2</v>
      </c>
      <c r="S325" s="16">
        <v>23.32</v>
      </c>
    </row>
    <row r="326" spans="1:19">
      <c r="A326" t="s">
        <v>2489</v>
      </c>
      <c r="B326" s="1">
        <v>42509</v>
      </c>
      <c r="C326" s="1">
        <v>42514</v>
      </c>
      <c r="D326" t="s">
        <v>48</v>
      </c>
      <c r="E326" t="s">
        <v>854</v>
      </c>
      <c r="F326" t="s">
        <v>22</v>
      </c>
      <c r="G326" t="s">
        <v>23</v>
      </c>
      <c r="H326" t="s">
        <v>1166</v>
      </c>
      <c r="I326" t="s">
        <v>327</v>
      </c>
      <c r="J326">
        <v>22204</v>
      </c>
      <c r="K326" t="s">
        <v>26</v>
      </c>
      <c r="L326" t="s">
        <v>2490</v>
      </c>
      <c r="M326" t="s">
        <v>28</v>
      </c>
      <c r="N326" t="s">
        <v>34</v>
      </c>
      <c r="O326" t="s">
        <v>2491</v>
      </c>
      <c r="P326" t="s">
        <v>2492</v>
      </c>
      <c r="Q326">
        <v>2</v>
      </c>
      <c r="R326">
        <v>0</v>
      </c>
      <c r="S326" s="16">
        <v>179.75</v>
      </c>
    </row>
    <row r="327" spans="1:19">
      <c r="A327" t="s">
        <v>2493</v>
      </c>
      <c r="B327" s="1">
        <v>42765</v>
      </c>
      <c r="C327" s="1">
        <v>42771</v>
      </c>
      <c r="D327" t="s">
        <v>48</v>
      </c>
      <c r="E327" t="s">
        <v>2494</v>
      </c>
      <c r="F327" t="s">
        <v>38</v>
      </c>
      <c r="G327" t="s">
        <v>23</v>
      </c>
      <c r="H327" t="s">
        <v>1419</v>
      </c>
      <c r="I327" t="s">
        <v>504</v>
      </c>
      <c r="J327">
        <v>50315</v>
      </c>
      <c r="K327" t="s">
        <v>105</v>
      </c>
      <c r="L327" t="s">
        <v>2495</v>
      </c>
      <c r="M327" t="s">
        <v>43</v>
      </c>
      <c r="N327" t="s">
        <v>74</v>
      </c>
      <c r="O327" t="s">
        <v>2496</v>
      </c>
      <c r="P327" t="s">
        <v>2497</v>
      </c>
      <c r="Q327">
        <v>2</v>
      </c>
      <c r="R327">
        <v>0</v>
      </c>
      <c r="S327" s="16">
        <v>9.14</v>
      </c>
    </row>
    <row r="328" spans="1:19">
      <c r="A328" t="s">
        <v>2506</v>
      </c>
      <c r="B328" s="1">
        <v>41819</v>
      </c>
      <c r="C328" s="1">
        <v>41826</v>
      </c>
      <c r="D328" t="s">
        <v>48</v>
      </c>
      <c r="E328" t="s">
        <v>2507</v>
      </c>
      <c r="F328" t="s">
        <v>22</v>
      </c>
      <c r="G328" t="s">
        <v>23</v>
      </c>
      <c r="H328" t="s">
        <v>1037</v>
      </c>
      <c r="I328" t="s">
        <v>513</v>
      </c>
      <c r="J328">
        <v>45231</v>
      </c>
      <c r="K328" t="s">
        <v>150</v>
      </c>
      <c r="L328" t="s">
        <v>2508</v>
      </c>
      <c r="M328" t="s">
        <v>43</v>
      </c>
      <c r="N328" t="s">
        <v>67</v>
      </c>
      <c r="O328" t="s">
        <v>2509</v>
      </c>
      <c r="P328" t="s">
        <v>2510</v>
      </c>
      <c r="Q328">
        <v>7</v>
      </c>
      <c r="R328">
        <v>0.2</v>
      </c>
      <c r="S328" s="16">
        <v>3.69</v>
      </c>
    </row>
    <row r="329" spans="1:19">
      <c r="A329" t="s">
        <v>2512</v>
      </c>
      <c r="B329" s="1">
        <v>42237</v>
      </c>
      <c r="C329" s="1">
        <v>42239</v>
      </c>
      <c r="D329" t="s">
        <v>191</v>
      </c>
      <c r="E329" t="s">
        <v>1103</v>
      </c>
      <c r="F329" t="s">
        <v>102</v>
      </c>
      <c r="G329" t="s">
        <v>23</v>
      </c>
      <c r="H329" t="s">
        <v>128</v>
      </c>
      <c r="I329" t="s">
        <v>40</v>
      </c>
      <c r="J329">
        <v>94110</v>
      </c>
      <c r="K329" t="s">
        <v>41</v>
      </c>
      <c r="L329" t="s">
        <v>2513</v>
      </c>
      <c r="M329" t="s">
        <v>28</v>
      </c>
      <c r="N329" t="s">
        <v>34</v>
      </c>
      <c r="O329" t="s">
        <v>2514</v>
      </c>
      <c r="P329" t="s">
        <v>2515</v>
      </c>
      <c r="Q329">
        <v>3</v>
      </c>
      <c r="R329">
        <v>0.2</v>
      </c>
      <c r="S329" s="16">
        <v>40.799999999999997</v>
      </c>
    </row>
    <row r="330" spans="1:19">
      <c r="A330" t="s">
        <v>2518</v>
      </c>
      <c r="B330" s="1">
        <v>42280</v>
      </c>
      <c r="C330" s="1">
        <v>42283</v>
      </c>
      <c r="D330" t="s">
        <v>20</v>
      </c>
      <c r="E330" t="s">
        <v>2519</v>
      </c>
      <c r="F330" t="s">
        <v>22</v>
      </c>
      <c r="G330" t="s">
        <v>23</v>
      </c>
      <c r="H330" t="s">
        <v>512</v>
      </c>
      <c r="I330" t="s">
        <v>513</v>
      </c>
      <c r="J330">
        <v>43229</v>
      </c>
      <c r="K330" t="s">
        <v>150</v>
      </c>
      <c r="L330" t="s">
        <v>1650</v>
      </c>
      <c r="M330" t="s">
        <v>43</v>
      </c>
      <c r="N330" t="s">
        <v>74</v>
      </c>
      <c r="O330" t="s">
        <v>1651</v>
      </c>
      <c r="P330" t="s">
        <v>2520</v>
      </c>
      <c r="Q330">
        <v>5</v>
      </c>
      <c r="R330">
        <v>0.7</v>
      </c>
      <c r="S330" s="16">
        <v>-22.45</v>
      </c>
    </row>
    <row r="331" spans="1:19">
      <c r="A331" t="s">
        <v>2525</v>
      </c>
      <c r="B331" s="1">
        <v>42147</v>
      </c>
      <c r="C331" s="1">
        <v>42152</v>
      </c>
      <c r="D331" t="s">
        <v>48</v>
      </c>
      <c r="E331" t="s">
        <v>927</v>
      </c>
      <c r="F331" t="s">
        <v>38</v>
      </c>
      <c r="G331" t="s">
        <v>23</v>
      </c>
      <c r="H331" t="s">
        <v>393</v>
      </c>
      <c r="I331" t="s">
        <v>394</v>
      </c>
      <c r="J331">
        <v>29203</v>
      </c>
      <c r="K331" t="s">
        <v>26</v>
      </c>
      <c r="L331" t="s">
        <v>2526</v>
      </c>
      <c r="M331" t="s">
        <v>43</v>
      </c>
      <c r="N331" t="s">
        <v>175</v>
      </c>
      <c r="O331" t="s">
        <v>2527</v>
      </c>
      <c r="P331" t="s">
        <v>2528</v>
      </c>
      <c r="Q331">
        <v>3</v>
      </c>
      <c r="R331">
        <v>0</v>
      </c>
      <c r="S331" s="16">
        <v>87.74</v>
      </c>
    </row>
    <row r="332" spans="1:19">
      <c r="A332" t="s">
        <v>2529</v>
      </c>
      <c r="B332" s="1">
        <v>42811</v>
      </c>
      <c r="C332" s="1">
        <v>42815</v>
      </c>
      <c r="D332" t="s">
        <v>20</v>
      </c>
      <c r="E332" t="s">
        <v>502</v>
      </c>
      <c r="F332" t="s">
        <v>22</v>
      </c>
      <c r="G332" t="s">
        <v>23</v>
      </c>
      <c r="H332" t="s">
        <v>2530</v>
      </c>
      <c r="I332" t="s">
        <v>40</v>
      </c>
      <c r="J332">
        <v>93534</v>
      </c>
      <c r="K332" t="s">
        <v>41</v>
      </c>
      <c r="L332" t="s">
        <v>2531</v>
      </c>
      <c r="M332" t="s">
        <v>43</v>
      </c>
      <c r="N332" t="s">
        <v>74</v>
      </c>
      <c r="O332" t="s">
        <v>2532</v>
      </c>
      <c r="P332" t="s">
        <v>237</v>
      </c>
      <c r="Q332">
        <v>2</v>
      </c>
      <c r="R332">
        <v>0.2</v>
      </c>
      <c r="S332" s="16">
        <v>5.89</v>
      </c>
    </row>
    <row r="333" spans="1:19">
      <c r="A333" t="s">
        <v>2534</v>
      </c>
      <c r="B333" s="1">
        <v>42350</v>
      </c>
      <c r="C333" s="1">
        <v>42354</v>
      </c>
      <c r="D333" t="s">
        <v>48</v>
      </c>
      <c r="E333" t="s">
        <v>2535</v>
      </c>
      <c r="F333" t="s">
        <v>22</v>
      </c>
      <c r="G333" t="s">
        <v>23</v>
      </c>
      <c r="H333" t="s">
        <v>2530</v>
      </c>
      <c r="I333" t="s">
        <v>40</v>
      </c>
      <c r="J333">
        <v>93534</v>
      </c>
      <c r="K333" t="s">
        <v>41</v>
      </c>
      <c r="L333" t="s">
        <v>2536</v>
      </c>
      <c r="M333" t="s">
        <v>28</v>
      </c>
      <c r="N333" t="s">
        <v>34</v>
      </c>
      <c r="O333" t="s">
        <v>2537</v>
      </c>
      <c r="P333" t="s">
        <v>2538</v>
      </c>
      <c r="Q333">
        <v>2</v>
      </c>
      <c r="R333">
        <v>0.2</v>
      </c>
      <c r="S333" s="16">
        <v>34.89</v>
      </c>
    </row>
    <row r="334" spans="1:19">
      <c r="A334" t="s">
        <v>2539</v>
      </c>
      <c r="B334" s="1">
        <v>42181</v>
      </c>
      <c r="C334" s="1">
        <v>42185</v>
      </c>
      <c r="D334" t="s">
        <v>48</v>
      </c>
      <c r="E334" t="s">
        <v>1731</v>
      </c>
      <c r="F334" t="s">
        <v>22</v>
      </c>
      <c r="G334" t="s">
        <v>23</v>
      </c>
      <c r="H334" t="s">
        <v>1510</v>
      </c>
      <c r="I334" t="s">
        <v>327</v>
      </c>
      <c r="J334">
        <v>23223</v>
      </c>
      <c r="K334" t="s">
        <v>26</v>
      </c>
      <c r="L334" t="s">
        <v>1542</v>
      </c>
      <c r="M334" t="s">
        <v>43</v>
      </c>
      <c r="N334" t="s">
        <v>74</v>
      </c>
      <c r="O334" t="s">
        <v>1543</v>
      </c>
      <c r="P334" t="s">
        <v>2540</v>
      </c>
      <c r="Q334">
        <v>4</v>
      </c>
      <c r="R334">
        <v>0</v>
      </c>
      <c r="S334" s="16">
        <v>69.099999999999994</v>
      </c>
    </row>
    <row r="335" spans="1:19">
      <c r="A335" t="s">
        <v>2546</v>
      </c>
      <c r="B335" s="1">
        <v>42510</v>
      </c>
      <c r="C335" s="1">
        <v>42510</v>
      </c>
      <c r="D335" t="s">
        <v>1327</v>
      </c>
      <c r="E335" t="s">
        <v>2547</v>
      </c>
      <c r="F335" t="s">
        <v>22</v>
      </c>
      <c r="G335" t="s">
        <v>23</v>
      </c>
      <c r="H335" t="s">
        <v>2548</v>
      </c>
      <c r="I335" t="s">
        <v>88</v>
      </c>
      <c r="J335">
        <v>28806</v>
      </c>
      <c r="K335" t="s">
        <v>26</v>
      </c>
      <c r="L335" t="s">
        <v>2549</v>
      </c>
      <c r="M335" t="s">
        <v>70</v>
      </c>
      <c r="N335" t="s">
        <v>71</v>
      </c>
      <c r="O335" t="s">
        <v>2550</v>
      </c>
      <c r="P335" t="s">
        <v>2551</v>
      </c>
      <c r="Q335">
        <v>5</v>
      </c>
      <c r="R335">
        <v>0.2</v>
      </c>
      <c r="S335" s="16">
        <v>85.25</v>
      </c>
    </row>
    <row r="336" spans="1:19">
      <c r="A336" t="s">
        <v>2552</v>
      </c>
      <c r="B336" s="1">
        <v>41902</v>
      </c>
      <c r="C336" s="1">
        <v>41908</v>
      </c>
      <c r="D336" t="s">
        <v>48</v>
      </c>
      <c r="E336" t="s">
        <v>2553</v>
      </c>
      <c r="F336" t="s">
        <v>22</v>
      </c>
      <c r="G336" t="s">
        <v>23</v>
      </c>
      <c r="H336" t="s">
        <v>128</v>
      </c>
      <c r="I336" t="s">
        <v>40</v>
      </c>
      <c r="J336">
        <v>94110</v>
      </c>
      <c r="K336" t="s">
        <v>41</v>
      </c>
      <c r="L336" t="s">
        <v>2554</v>
      </c>
      <c r="M336" t="s">
        <v>43</v>
      </c>
      <c r="N336" t="s">
        <v>44</v>
      </c>
      <c r="O336" t="s">
        <v>2555</v>
      </c>
      <c r="P336" t="s">
        <v>2556</v>
      </c>
      <c r="Q336">
        <v>2</v>
      </c>
      <c r="R336">
        <v>0</v>
      </c>
      <c r="S336" s="16">
        <v>4.58</v>
      </c>
    </row>
    <row r="337" spans="1:19">
      <c r="A337" t="s">
        <v>2558</v>
      </c>
      <c r="B337" s="1">
        <v>42999</v>
      </c>
      <c r="C337" s="1">
        <v>43004</v>
      </c>
      <c r="D337" t="s">
        <v>48</v>
      </c>
      <c r="E337" t="s">
        <v>2559</v>
      </c>
      <c r="F337" t="s">
        <v>22</v>
      </c>
      <c r="G337" t="s">
        <v>23</v>
      </c>
      <c r="H337" t="s">
        <v>400</v>
      </c>
      <c r="I337" t="s">
        <v>231</v>
      </c>
      <c r="J337">
        <v>55901</v>
      </c>
      <c r="K337" t="s">
        <v>105</v>
      </c>
      <c r="L337" t="s">
        <v>2447</v>
      </c>
      <c r="M337" t="s">
        <v>43</v>
      </c>
      <c r="N337" t="s">
        <v>74</v>
      </c>
      <c r="O337" t="s">
        <v>2448</v>
      </c>
      <c r="P337" t="s">
        <v>620</v>
      </c>
      <c r="Q337">
        <v>7</v>
      </c>
      <c r="R337">
        <v>0</v>
      </c>
      <c r="S337" s="16">
        <v>9.8800000000000008</v>
      </c>
    </row>
    <row r="338" spans="1:19">
      <c r="A338" t="s">
        <v>2560</v>
      </c>
      <c r="B338" s="1">
        <v>42362</v>
      </c>
      <c r="C338" s="1">
        <v>42364</v>
      </c>
      <c r="D338" t="s">
        <v>191</v>
      </c>
      <c r="E338" t="s">
        <v>942</v>
      </c>
      <c r="F338" t="s">
        <v>38</v>
      </c>
      <c r="G338" t="s">
        <v>23</v>
      </c>
      <c r="H338" t="s">
        <v>400</v>
      </c>
      <c r="I338" t="s">
        <v>275</v>
      </c>
      <c r="J338">
        <v>14609</v>
      </c>
      <c r="K338" t="s">
        <v>150</v>
      </c>
      <c r="L338" t="s">
        <v>2561</v>
      </c>
      <c r="M338" t="s">
        <v>43</v>
      </c>
      <c r="N338" t="s">
        <v>90</v>
      </c>
      <c r="O338" t="s">
        <v>2562</v>
      </c>
      <c r="P338" t="s">
        <v>2563</v>
      </c>
      <c r="Q338">
        <v>7</v>
      </c>
      <c r="R338">
        <v>0</v>
      </c>
      <c r="S338" s="16">
        <v>63.74</v>
      </c>
    </row>
    <row r="339" spans="1:19">
      <c r="A339" t="s">
        <v>2567</v>
      </c>
      <c r="B339" s="1">
        <v>42335</v>
      </c>
      <c r="C339" s="1">
        <v>42341</v>
      </c>
      <c r="D339" t="s">
        <v>48</v>
      </c>
      <c r="E339" t="s">
        <v>2568</v>
      </c>
      <c r="F339" t="s">
        <v>22</v>
      </c>
      <c r="G339" t="s">
        <v>23</v>
      </c>
      <c r="H339" t="s">
        <v>2569</v>
      </c>
      <c r="I339" t="s">
        <v>40</v>
      </c>
      <c r="J339">
        <v>92530</v>
      </c>
      <c r="K339" t="s">
        <v>41</v>
      </c>
      <c r="L339" t="s">
        <v>1897</v>
      </c>
      <c r="M339" t="s">
        <v>28</v>
      </c>
      <c r="N339" t="s">
        <v>34</v>
      </c>
      <c r="O339" t="s">
        <v>1898</v>
      </c>
      <c r="P339" t="s">
        <v>1899</v>
      </c>
      <c r="Q339">
        <v>5</v>
      </c>
      <c r="R339">
        <v>0.2</v>
      </c>
      <c r="S339" s="16">
        <v>17.75</v>
      </c>
    </row>
    <row r="340" spans="1:19">
      <c r="A340" t="s">
        <v>2570</v>
      </c>
      <c r="B340" s="1">
        <v>42786</v>
      </c>
      <c r="C340" s="1">
        <v>42789</v>
      </c>
      <c r="D340" t="s">
        <v>191</v>
      </c>
      <c r="E340" t="s">
        <v>2571</v>
      </c>
      <c r="F340" t="s">
        <v>38</v>
      </c>
      <c r="G340" t="s">
        <v>23</v>
      </c>
      <c r="H340" t="s">
        <v>978</v>
      </c>
      <c r="I340" t="s">
        <v>40</v>
      </c>
      <c r="J340">
        <v>92105</v>
      </c>
      <c r="K340" t="s">
        <v>41</v>
      </c>
      <c r="L340" t="s">
        <v>2572</v>
      </c>
      <c r="M340" t="s">
        <v>28</v>
      </c>
      <c r="N340" t="s">
        <v>63</v>
      </c>
      <c r="O340" t="s">
        <v>2573</v>
      </c>
      <c r="P340" t="s">
        <v>2574</v>
      </c>
      <c r="Q340">
        <v>1</v>
      </c>
      <c r="R340">
        <v>0</v>
      </c>
      <c r="S340" s="16">
        <v>7.34</v>
      </c>
    </row>
    <row r="341" spans="1:19">
      <c r="A341" t="s">
        <v>2576</v>
      </c>
      <c r="B341" s="1">
        <v>42600</v>
      </c>
      <c r="C341" s="1">
        <v>42605</v>
      </c>
      <c r="D341" t="s">
        <v>20</v>
      </c>
      <c r="E341" t="s">
        <v>2571</v>
      </c>
      <c r="F341" t="s">
        <v>38</v>
      </c>
      <c r="G341" t="s">
        <v>23</v>
      </c>
      <c r="H341" t="s">
        <v>274</v>
      </c>
      <c r="I341" t="s">
        <v>275</v>
      </c>
      <c r="J341">
        <v>10024</v>
      </c>
      <c r="K341" t="s">
        <v>150</v>
      </c>
      <c r="L341" t="s">
        <v>2577</v>
      </c>
      <c r="M341" t="s">
        <v>43</v>
      </c>
      <c r="N341" t="s">
        <v>78</v>
      </c>
      <c r="O341" t="s">
        <v>2578</v>
      </c>
      <c r="P341" t="s">
        <v>2579</v>
      </c>
      <c r="Q341">
        <v>9</v>
      </c>
      <c r="R341">
        <v>0</v>
      </c>
      <c r="S341" s="16">
        <v>99.49</v>
      </c>
    </row>
    <row r="342" spans="1:19">
      <c r="A342" t="s">
        <v>2580</v>
      </c>
      <c r="B342" s="1">
        <v>42441</v>
      </c>
      <c r="C342" s="1">
        <v>42446</v>
      </c>
      <c r="D342" t="s">
        <v>48</v>
      </c>
      <c r="E342" t="s">
        <v>2581</v>
      </c>
      <c r="F342" t="s">
        <v>38</v>
      </c>
      <c r="G342" t="s">
        <v>23</v>
      </c>
      <c r="H342" t="s">
        <v>757</v>
      </c>
      <c r="I342" t="s">
        <v>758</v>
      </c>
      <c r="J342">
        <v>71203</v>
      </c>
      <c r="K342" t="s">
        <v>26</v>
      </c>
      <c r="L342" t="s">
        <v>2582</v>
      </c>
      <c r="M342" t="s">
        <v>43</v>
      </c>
      <c r="N342" t="s">
        <v>90</v>
      </c>
      <c r="O342" t="s">
        <v>2583</v>
      </c>
      <c r="P342" t="s">
        <v>425</v>
      </c>
      <c r="Q342">
        <v>2</v>
      </c>
      <c r="R342">
        <v>0</v>
      </c>
      <c r="S342" s="16">
        <v>6.22</v>
      </c>
    </row>
    <row r="343" spans="1:19">
      <c r="A343" t="s">
        <v>2584</v>
      </c>
      <c r="B343" s="1">
        <v>42847</v>
      </c>
      <c r="C343" s="1">
        <v>42849</v>
      </c>
      <c r="D343" t="s">
        <v>191</v>
      </c>
      <c r="E343" t="s">
        <v>2585</v>
      </c>
      <c r="F343" t="s">
        <v>22</v>
      </c>
      <c r="G343" t="s">
        <v>23</v>
      </c>
      <c r="H343" t="s">
        <v>128</v>
      </c>
      <c r="I343" t="s">
        <v>40</v>
      </c>
      <c r="J343">
        <v>94122</v>
      </c>
      <c r="K343" t="s">
        <v>41</v>
      </c>
      <c r="L343" t="s">
        <v>2586</v>
      </c>
      <c r="M343" t="s">
        <v>28</v>
      </c>
      <c r="N343" t="s">
        <v>63</v>
      </c>
      <c r="O343" t="s">
        <v>2587</v>
      </c>
      <c r="P343" t="s">
        <v>2497</v>
      </c>
      <c r="Q343">
        <v>2</v>
      </c>
      <c r="R343">
        <v>0</v>
      </c>
      <c r="S343" s="16">
        <v>6.22</v>
      </c>
    </row>
    <row r="344" spans="1:19">
      <c r="A344" t="s">
        <v>2588</v>
      </c>
      <c r="B344" s="1">
        <v>41944</v>
      </c>
      <c r="C344" s="1">
        <v>41950</v>
      </c>
      <c r="D344" t="s">
        <v>48</v>
      </c>
      <c r="E344" t="s">
        <v>1369</v>
      </c>
      <c r="F344" t="s">
        <v>22</v>
      </c>
      <c r="G344" t="s">
        <v>23</v>
      </c>
      <c r="H344" t="s">
        <v>836</v>
      </c>
      <c r="I344" t="s">
        <v>472</v>
      </c>
      <c r="J344">
        <v>80219</v>
      </c>
      <c r="K344" t="s">
        <v>41</v>
      </c>
      <c r="L344" t="s">
        <v>2589</v>
      </c>
      <c r="M344" t="s">
        <v>43</v>
      </c>
      <c r="N344" t="s">
        <v>67</v>
      </c>
      <c r="O344" t="s">
        <v>2590</v>
      </c>
      <c r="P344" t="s">
        <v>2591</v>
      </c>
      <c r="Q344">
        <v>3</v>
      </c>
      <c r="R344">
        <v>0.2</v>
      </c>
      <c r="S344" s="16">
        <v>4.32</v>
      </c>
    </row>
    <row r="345" spans="1:19">
      <c r="A345" t="s">
        <v>2596</v>
      </c>
      <c r="B345" s="1">
        <v>41925</v>
      </c>
      <c r="C345" s="1">
        <v>41927</v>
      </c>
      <c r="D345" t="s">
        <v>191</v>
      </c>
      <c r="E345" t="s">
        <v>2028</v>
      </c>
      <c r="F345" t="s">
        <v>22</v>
      </c>
      <c r="G345" t="s">
        <v>23</v>
      </c>
      <c r="H345" t="s">
        <v>2597</v>
      </c>
      <c r="I345" t="s">
        <v>96</v>
      </c>
      <c r="J345">
        <v>98026</v>
      </c>
      <c r="K345" t="s">
        <v>41</v>
      </c>
      <c r="L345" t="s">
        <v>2598</v>
      </c>
      <c r="M345" t="s">
        <v>43</v>
      </c>
      <c r="N345" t="s">
        <v>67</v>
      </c>
      <c r="O345" t="s">
        <v>2599</v>
      </c>
      <c r="P345" t="s">
        <v>587</v>
      </c>
      <c r="Q345">
        <v>4</v>
      </c>
      <c r="R345">
        <v>0</v>
      </c>
      <c r="S345" s="16">
        <v>3.23</v>
      </c>
    </row>
    <row r="346" spans="1:19">
      <c r="A346" t="s">
        <v>2606</v>
      </c>
      <c r="B346" s="1">
        <v>42083</v>
      </c>
      <c r="C346" s="1">
        <v>42086</v>
      </c>
      <c r="D346" t="s">
        <v>191</v>
      </c>
      <c r="E346" t="s">
        <v>2607</v>
      </c>
      <c r="F346" t="s">
        <v>38</v>
      </c>
      <c r="G346" t="s">
        <v>23</v>
      </c>
      <c r="H346" t="s">
        <v>2608</v>
      </c>
      <c r="I346" t="s">
        <v>114</v>
      </c>
      <c r="J346">
        <v>53209</v>
      </c>
      <c r="K346" t="s">
        <v>105</v>
      </c>
      <c r="L346" t="s">
        <v>794</v>
      </c>
      <c r="M346" t="s">
        <v>43</v>
      </c>
      <c r="N346" t="s">
        <v>90</v>
      </c>
      <c r="O346" t="s">
        <v>795</v>
      </c>
      <c r="P346" t="s">
        <v>796</v>
      </c>
      <c r="Q346">
        <v>8</v>
      </c>
      <c r="R346">
        <v>0</v>
      </c>
      <c r="S346" s="16">
        <v>24.88</v>
      </c>
    </row>
    <row r="347" spans="1:19">
      <c r="A347" t="s">
        <v>2609</v>
      </c>
      <c r="B347" s="1">
        <v>42628</v>
      </c>
      <c r="C347" s="1">
        <v>42632</v>
      </c>
      <c r="D347" t="s">
        <v>48</v>
      </c>
      <c r="E347" t="s">
        <v>1830</v>
      </c>
      <c r="F347" t="s">
        <v>22</v>
      </c>
      <c r="G347" t="s">
        <v>23</v>
      </c>
      <c r="H347" t="s">
        <v>148</v>
      </c>
      <c r="I347" t="s">
        <v>149</v>
      </c>
      <c r="J347">
        <v>19140</v>
      </c>
      <c r="K347" t="s">
        <v>150</v>
      </c>
      <c r="L347" t="s">
        <v>2610</v>
      </c>
      <c r="M347" t="s">
        <v>43</v>
      </c>
      <c r="N347" t="s">
        <v>90</v>
      </c>
      <c r="O347" t="s">
        <v>2611</v>
      </c>
      <c r="P347" t="s">
        <v>2473</v>
      </c>
      <c r="Q347">
        <v>1</v>
      </c>
      <c r="R347">
        <v>0.2</v>
      </c>
      <c r="S347" s="16">
        <v>1.87</v>
      </c>
    </row>
    <row r="348" spans="1:19">
      <c r="A348" t="s">
        <v>2612</v>
      </c>
      <c r="B348" s="1">
        <v>41818</v>
      </c>
      <c r="C348" s="1">
        <v>41822</v>
      </c>
      <c r="D348" t="s">
        <v>48</v>
      </c>
      <c r="E348" t="s">
        <v>1963</v>
      </c>
      <c r="F348" t="s">
        <v>22</v>
      </c>
      <c r="G348" t="s">
        <v>23</v>
      </c>
      <c r="H348" t="s">
        <v>148</v>
      </c>
      <c r="I348" t="s">
        <v>149</v>
      </c>
      <c r="J348">
        <v>19140</v>
      </c>
      <c r="K348" t="s">
        <v>150</v>
      </c>
      <c r="L348" t="s">
        <v>417</v>
      </c>
      <c r="M348" t="s">
        <v>43</v>
      </c>
      <c r="N348" t="s">
        <v>90</v>
      </c>
      <c r="O348" t="s">
        <v>418</v>
      </c>
      <c r="P348" t="s">
        <v>2613</v>
      </c>
      <c r="Q348">
        <v>8</v>
      </c>
      <c r="R348">
        <v>0.2</v>
      </c>
      <c r="S348" s="16">
        <v>14.52</v>
      </c>
    </row>
    <row r="349" spans="1:19">
      <c r="A349" t="s">
        <v>2624</v>
      </c>
      <c r="B349" s="1">
        <v>42906</v>
      </c>
      <c r="C349" s="1">
        <v>42913</v>
      </c>
      <c r="D349" t="s">
        <v>48</v>
      </c>
      <c r="E349" t="s">
        <v>2625</v>
      </c>
      <c r="F349" t="s">
        <v>22</v>
      </c>
      <c r="G349" t="s">
        <v>23</v>
      </c>
      <c r="H349" t="s">
        <v>1130</v>
      </c>
      <c r="I349" t="s">
        <v>816</v>
      </c>
      <c r="J349">
        <v>7109</v>
      </c>
      <c r="K349" t="s">
        <v>150</v>
      </c>
      <c r="L349" t="s">
        <v>2626</v>
      </c>
      <c r="M349" t="s">
        <v>70</v>
      </c>
      <c r="N349" t="s">
        <v>162</v>
      </c>
      <c r="O349" t="s">
        <v>2627</v>
      </c>
      <c r="P349" t="s">
        <v>2628</v>
      </c>
      <c r="Q349">
        <v>3</v>
      </c>
      <c r="R349">
        <v>0</v>
      </c>
      <c r="S349" s="16">
        <v>71.989999999999995</v>
      </c>
    </row>
    <row r="350" spans="1:19">
      <c r="A350" t="s">
        <v>2630</v>
      </c>
      <c r="B350" s="1">
        <v>41768</v>
      </c>
      <c r="C350" s="1">
        <v>41774</v>
      </c>
      <c r="D350" t="s">
        <v>48</v>
      </c>
      <c r="E350" t="s">
        <v>2631</v>
      </c>
      <c r="F350" t="s">
        <v>22</v>
      </c>
      <c r="G350" t="s">
        <v>23</v>
      </c>
      <c r="H350" t="s">
        <v>128</v>
      </c>
      <c r="I350" t="s">
        <v>40</v>
      </c>
      <c r="J350">
        <v>94110</v>
      </c>
      <c r="K350" t="s">
        <v>41</v>
      </c>
      <c r="L350" t="s">
        <v>2632</v>
      </c>
      <c r="M350" t="s">
        <v>70</v>
      </c>
      <c r="N350" t="s">
        <v>162</v>
      </c>
      <c r="O350" t="s">
        <v>2633</v>
      </c>
      <c r="P350" t="s">
        <v>2634</v>
      </c>
      <c r="Q350">
        <v>4</v>
      </c>
      <c r="R350">
        <v>0</v>
      </c>
      <c r="S350" s="16">
        <v>4.07</v>
      </c>
    </row>
    <row r="351" spans="1:19">
      <c r="A351" t="s">
        <v>2635</v>
      </c>
      <c r="B351" s="1">
        <v>42968</v>
      </c>
      <c r="C351" s="1">
        <v>42975</v>
      </c>
      <c r="D351" t="s">
        <v>48</v>
      </c>
      <c r="E351" t="s">
        <v>1940</v>
      </c>
      <c r="F351" t="s">
        <v>22</v>
      </c>
      <c r="G351" t="s">
        <v>23</v>
      </c>
      <c r="H351" t="s">
        <v>964</v>
      </c>
      <c r="I351" t="s">
        <v>231</v>
      </c>
      <c r="J351">
        <v>55044</v>
      </c>
      <c r="K351" t="s">
        <v>105</v>
      </c>
      <c r="L351" t="s">
        <v>2636</v>
      </c>
      <c r="M351" t="s">
        <v>43</v>
      </c>
      <c r="N351" t="s">
        <v>277</v>
      </c>
      <c r="O351" t="s">
        <v>2637</v>
      </c>
      <c r="P351" t="s">
        <v>1217</v>
      </c>
      <c r="Q351">
        <v>7</v>
      </c>
      <c r="R351">
        <v>0</v>
      </c>
      <c r="S351" s="16">
        <v>16.8</v>
      </c>
    </row>
    <row r="352" spans="1:19">
      <c r="A352" t="s">
        <v>2642</v>
      </c>
      <c r="B352" s="1">
        <v>42902</v>
      </c>
      <c r="C352" s="1">
        <v>42907</v>
      </c>
      <c r="D352" t="s">
        <v>20</v>
      </c>
      <c r="E352" t="s">
        <v>342</v>
      </c>
      <c r="F352" t="s">
        <v>22</v>
      </c>
      <c r="G352" t="s">
        <v>23</v>
      </c>
      <c r="H352" t="s">
        <v>2643</v>
      </c>
      <c r="I352" t="s">
        <v>25</v>
      </c>
      <c r="J352">
        <v>41042</v>
      </c>
      <c r="K352" t="s">
        <v>26</v>
      </c>
      <c r="L352" t="s">
        <v>2644</v>
      </c>
      <c r="M352" t="s">
        <v>28</v>
      </c>
      <c r="N352" t="s">
        <v>34</v>
      </c>
      <c r="O352" t="s">
        <v>2645</v>
      </c>
      <c r="P352" t="s">
        <v>397</v>
      </c>
      <c r="Q352">
        <v>2</v>
      </c>
      <c r="R352">
        <v>0</v>
      </c>
      <c r="S352" s="16">
        <v>90.59</v>
      </c>
    </row>
    <row r="353" spans="1:19">
      <c r="A353" t="s">
        <v>2651</v>
      </c>
      <c r="B353" s="1">
        <v>42574</v>
      </c>
      <c r="C353" s="1">
        <v>42578</v>
      </c>
      <c r="D353" t="s">
        <v>48</v>
      </c>
      <c r="E353" t="s">
        <v>725</v>
      </c>
      <c r="F353" t="s">
        <v>38</v>
      </c>
      <c r="G353" t="s">
        <v>23</v>
      </c>
      <c r="H353" t="s">
        <v>932</v>
      </c>
      <c r="I353" t="s">
        <v>51</v>
      </c>
      <c r="J353">
        <v>33614</v>
      </c>
      <c r="K353" t="s">
        <v>26</v>
      </c>
      <c r="L353" t="s">
        <v>2652</v>
      </c>
      <c r="M353" t="s">
        <v>43</v>
      </c>
      <c r="N353" t="s">
        <v>67</v>
      </c>
      <c r="O353" t="s">
        <v>2653</v>
      </c>
      <c r="P353" t="s">
        <v>2654</v>
      </c>
      <c r="Q353">
        <v>2</v>
      </c>
      <c r="R353">
        <v>0.2</v>
      </c>
      <c r="S353" s="16">
        <v>2.64</v>
      </c>
    </row>
    <row r="354" spans="1:19">
      <c r="A354" t="s">
        <v>2657</v>
      </c>
      <c r="B354" s="1">
        <v>41890</v>
      </c>
      <c r="C354" s="1">
        <v>41895</v>
      </c>
      <c r="D354" t="s">
        <v>20</v>
      </c>
      <c r="E354" t="s">
        <v>2470</v>
      </c>
      <c r="F354" t="s">
        <v>22</v>
      </c>
      <c r="G354" t="s">
        <v>23</v>
      </c>
      <c r="H354" t="s">
        <v>2258</v>
      </c>
      <c r="I354" t="s">
        <v>104</v>
      </c>
      <c r="J354">
        <v>75701</v>
      </c>
      <c r="K354" t="s">
        <v>105</v>
      </c>
      <c r="L354" t="s">
        <v>2658</v>
      </c>
      <c r="M354" t="s">
        <v>43</v>
      </c>
      <c r="N354" t="s">
        <v>74</v>
      </c>
      <c r="O354" t="s">
        <v>2659</v>
      </c>
      <c r="P354" t="s">
        <v>2660</v>
      </c>
      <c r="Q354">
        <v>4</v>
      </c>
      <c r="R354">
        <v>0.8</v>
      </c>
      <c r="S354" s="16">
        <v>-79.34</v>
      </c>
    </row>
    <row r="355" spans="1:19">
      <c r="A355" t="s">
        <v>2661</v>
      </c>
      <c r="B355" s="1">
        <v>43043</v>
      </c>
      <c r="C355" s="1">
        <v>43050</v>
      </c>
      <c r="D355" t="s">
        <v>48</v>
      </c>
      <c r="E355" t="s">
        <v>2662</v>
      </c>
      <c r="F355" t="s">
        <v>102</v>
      </c>
      <c r="G355" t="s">
        <v>23</v>
      </c>
      <c r="H355" t="s">
        <v>393</v>
      </c>
      <c r="I355" t="s">
        <v>344</v>
      </c>
      <c r="J355">
        <v>38401</v>
      </c>
      <c r="K355" t="s">
        <v>26</v>
      </c>
      <c r="L355" t="s">
        <v>2663</v>
      </c>
      <c r="M355" t="s">
        <v>43</v>
      </c>
      <c r="N355" t="s">
        <v>90</v>
      </c>
      <c r="O355" t="s">
        <v>2664</v>
      </c>
      <c r="P355" t="s">
        <v>2665</v>
      </c>
      <c r="Q355">
        <v>2</v>
      </c>
      <c r="R355">
        <v>0.2</v>
      </c>
      <c r="S355" s="16">
        <v>3.26</v>
      </c>
    </row>
    <row r="356" spans="1:19">
      <c r="A356" t="s">
        <v>2666</v>
      </c>
      <c r="B356" s="1">
        <v>42436</v>
      </c>
      <c r="C356" s="1">
        <v>42441</v>
      </c>
      <c r="D356" t="s">
        <v>48</v>
      </c>
      <c r="E356" t="s">
        <v>1624</v>
      </c>
      <c r="F356" t="s">
        <v>38</v>
      </c>
      <c r="G356" t="s">
        <v>23</v>
      </c>
      <c r="H356" t="s">
        <v>103</v>
      </c>
      <c r="I356" t="s">
        <v>104</v>
      </c>
      <c r="J356">
        <v>76106</v>
      </c>
      <c r="K356" t="s">
        <v>105</v>
      </c>
      <c r="L356" t="s">
        <v>1621</v>
      </c>
      <c r="M356" t="s">
        <v>70</v>
      </c>
      <c r="N356" t="s">
        <v>71</v>
      </c>
      <c r="O356" t="s">
        <v>1622</v>
      </c>
      <c r="P356" t="s">
        <v>2667</v>
      </c>
      <c r="Q356">
        <v>3</v>
      </c>
      <c r="R356">
        <v>0.2</v>
      </c>
      <c r="S356" s="16">
        <v>1.58</v>
      </c>
    </row>
    <row r="357" spans="1:19">
      <c r="A357" t="s">
        <v>2668</v>
      </c>
      <c r="B357" s="1">
        <v>42328</v>
      </c>
      <c r="C357" s="1">
        <v>42333</v>
      </c>
      <c r="D357" t="s">
        <v>48</v>
      </c>
      <c r="E357" t="s">
        <v>2669</v>
      </c>
      <c r="F357" t="s">
        <v>38</v>
      </c>
      <c r="G357" t="s">
        <v>23</v>
      </c>
      <c r="H357" t="s">
        <v>274</v>
      </c>
      <c r="I357" t="s">
        <v>275</v>
      </c>
      <c r="J357">
        <v>10035</v>
      </c>
      <c r="K357" t="s">
        <v>150</v>
      </c>
      <c r="L357" t="s">
        <v>2500</v>
      </c>
      <c r="M357" t="s">
        <v>43</v>
      </c>
      <c r="N357" t="s">
        <v>67</v>
      </c>
      <c r="O357" t="s">
        <v>2501</v>
      </c>
      <c r="P357" t="s">
        <v>2670</v>
      </c>
      <c r="Q357">
        <v>3</v>
      </c>
      <c r="R357">
        <v>0</v>
      </c>
      <c r="S357" s="16">
        <v>16.32</v>
      </c>
    </row>
    <row r="358" spans="1:19">
      <c r="A358" t="s">
        <v>2675</v>
      </c>
      <c r="B358" s="1">
        <v>42681</v>
      </c>
      <c r="C358" s="1">
        <v>42683</v>
      </c>
      <c r="D358" t="s">
        <v>191</v>
      </c>
      <c r="E358" t="s">
        <v>2676</v>
      </c>
      <c r="F358" t="s">
        <v>38</v>
      </c>
      <c r="G358" t="s">
        <v>23</v>
      </c>
      <c r="H358" t="s">
        <v>39</v>
      </c>
      <c r="I358" t="s">
        <v>40</v>
      </c>
      <c r="J358">
        <v>90036</v>
      </c>
      <c r="K358" t="s">
        <v>41</v>
      </c>
      <c r="L358" t="s">
        <v>2677</v>
      </c>
      <c r="M358" t="s">
        <v>43</v>
      </c>
      <c r="N358" t="s">
        <v>74</v>
      </c>
      <c r="O358" t="s">
        <v>2678</v>
      </c>
      <c r="P358" t="s">
        <v>2679</v>
      </c>
      <c r="Q358">
        <v>4</v>
      </c>
      <c r="R358">
        <v>0.2</v>
      </c>
      <c r="S358" s="16">
        <v>11.7</v>
      </c>
    </row>
    <row r="359" spans="1:19">
      <c r="A359" t="s">
        <v>2685</v>
      </c>
      <c r="B359" s="1">
        <v>42290</v>
      </c>
      <c r="C359" s="1">
        <v>42294</v>
      </c>
      <c r="D359" t="s">
        <v>48</v>
      </c>
      <c r="E359" t="s">
        <v>2686</v>
      </c>
      <c r="F359" t="s">
        <v>22</v>
      </c>
      <c r="G359" t="s">
        <v>23</v>
      </c>
      <c r="H359" t="s">
        <v>1520</v>
      </c>
      <c r="I359" t="s">
        <v>25</v>
      </c>
      <c r="J359">
        <v>40214</v>
      </c>
      <c r="K359" t="s">
        <v>26</v>
      </c>
      <c r="L359" t="s">
        <v>792</v>
      </c>
      <c r="M359" t="s">
        <v>70</v>
      </c>
      <c r="N359" t="s">
        <v>71</v>
      </c>
      <c r="O359" t="s">
        <v>793</v>
      </c>
      <c r="P359" t="s">
        <v>2687</v>
      </c>
      <c r="Q359">
        <v>7</v>
      </c>
      <c r="R359">
        <v>0</v>
      </c>
      <c r="S359" s="16">
        <v>23.44</v>
      </c>
    </row>
    <row r="360" spans="1:19">
      <c r="A360" t="s">
        <v>2688</v>
      </c>
      <c r="B360" s="1">
        <v>42736</v>
      </c>
      <c r="C360" s="1">
        <v>42741</v>
      </c>
      <c r="D360" t="s">
        <v>48</v>
      </c>
      <c r="E360" t="s">
        <v>2689</v>
      </c>
      <c r="F360" t="s">
        <v>22</v>
      </c>
      <c r="G360" t="s">
        <v>23</v>
      </c>
      <c r="H360" t="s">
        <v>2690</v>
      </c>
      <c r="I360" t="s">
        <v>513</v>
      </c>
      <c r="J360">
        <v>44052</v>
      </c>
      <c r="K360" t="s">
        <v>150</v>
      </c>
      <c r="L360" t="s">
        <v>2691</v>
      </c>
      <c r="M360" t="s">
        <v>28</v>
      </c>
      <c r="N360" t="s">
        <v>63</v>
      </c>
      <c r="O360" t="s">
        <v>2692</v>
      </c>
      <c r="P360" t="s">
        <v>2693</v>
      </c>
      <c r="Q360">
        <v>4</v>
      </c>
      <c r="R360">
        <v>0.2</v>
      </c>
      <c r="S360" s="16">
        <v>8.56</v>
      </c>
    </row>
    <row r="361" spans="1:19">
      <c r="A361" t="s">
        <v>2694</v>
      </c>
      <c r="B361" s="1">
        <v>41677</v>
      </c>
      <c r="C361" s="1">
        <v>41682</v>
      </c>
      <c r="D361" t="s">
        <v>48</v>
      </c>
      <c r="E361" t="s">
        <v>2695</v>
      </c>
      <c r="F361" t="s">
        <v>38</v>
      </c>
      <c r="G361" t="s">
        <v>23</v>
      </c>
      <c r="H361" t="s">
        <v>2696</v>
      </c>
      <c r="I361" t="s">
        <v>816</v>
      </c>
      <c r="J361">
        <v>7036</v>
      </c>
      <c r="K361" t="s">
        <v>150</v>
      </c>
      <c r="L361" t="s">
        <v>2697</v>
      </c>
      <c r="M361" t="s">
        <v>70</v>
      </c>
      <c r="N361" t="s">
        <v>162</v>
      </c>
      <c r="O361" t="s">
        <v>2698</v>
      </c>
      <c r="P361" t="s">
        <v>2699</v>
      </c>
      <c r="Q361">
        <v>7</v>
      </c>
      <c r="R361">
        <v>0</v>
      </c>
      <c r="S361" s="16">
        <v>49.6</v>
      </c>
    </row>
    <row r="362" spans="1:19">
      <c r="A362" t="s">
        <v>2700</v>
      </c>
      <c r="B362" s="1">
        <v>42541</v>
      </c>
      <c r="C362" s="1">
        <v>42546</v>
      </c>
      <c r="D362" t="s">
        <v>20</v>
      </c>
      <c r="E362" t="s">
        <v>2701</v>
      </c>
      <c r="F362" t="s">
        <v>38</v>
      </c>
      <c r="G362" t="s">
        <v>23</v>
      </c>
      <c r="H362" t="s">
        <v>2702</v>
      </c>
      <c r="I362" t="s">
        <v>40</v>
      </c>
      <c r="J362">
        <v>93905</v>
      </c>
      <c r="K362" t="s">
        <v>41</v>
      </c>
      <c r="L362" t="s">
        <v>2703</v>
      </c>
      <c r="M362" t="s">
        <v>43</v>
      </c>
      <c r="N362" t="s">
        <v>67</v>
      </c>
      <c r="O362" t="s">
        <v>2704</v>
      </c>
      <c r="P362" t="s">
        <v>2705</v>
      </c>
      <c r="Q362">
        <v>2</v>
      </c>
      <c r="R362">
        <v>0</v>
      </c>
      <c r="S362" s="16">
        <v>1.34</v>
      </c>
    </row>
    <row r="363" spans="1:19">
      <c r="A363" t="s">
        <v>2712</v>
      </c>
      <c r="B363" s="1">
        <v>41854</v>
      </c>
      <c r="C363" s="1">
        <v>41859</v>
      </c>
      <c r="D363" t="s">
        <v>48</v>
      </c>
      <c r="E363" t="s">
        <v>2713</v>
      </c>
      <c r="F363" t="s">
        <v>22</v>
      </c>
      <c r="G363" t="s">
        <v>23</v>
      </c>
      <c r="H363" t="s">
        <v>274</v>
      </c>
      <c r="I363" t="s">
        <v>275</v>
      </c>
      <c r="J363">
        <v>10035</v>
      </c>
      <c r="K363" t="s">
        <v>150</v>
      </c>
      <c r="L363" t="s">
        <v>2714</v>
      </c>
      <c r="M363" t="s">
        <v>43</v>
      </c>
      <c r="N363" t="s">
        <v>90</v>
      </c>
      <c r="O363" t="s">
        <v>2715</v>
      </c>
      <c r="P363" t="s">
        <v>2716</v>
      </c>
      <c r="Q363">
        <v>2</v>
      </c>
      <c r="R363">
        <v>0</v>
      </c>
      <c r="S363" s="16">
        <v>18.78</v>
      </c>
    </row>
    <row r="364" spans="1:19">
      <c r="A364" t="s">
        <v>2722</v>
      </c>
      <c r="B364" s="1">
        <v>41799</v>
      </c>
      <c r="C364" s="1">
        <v>41806</v>
      </c>
      <c r="D364" t="s">
        <v>48</v>
      </c>
      <c r="E364" t="s">
        <v>2723</v>
      </c>
      <c r="F364" t="s">
        <v>22</v>
      </c>
      <c r="G364" t="s">
        <v>23</v>
      </c>
      <c r="H364" t="s">
        <v>128</v>
      </c>
      <c r="I364" t="s">
        <v>40</v>
      </c>
      <c r="J364">
        <v>94122</v>
      </c>
      <c r="K364" t="s">
        <v>41</v>
      </c>
      <c r="L364" t="s">
        <v>1334</v>
      </c>
      <c r="M364" t="s">
        <v>43</v>
      </c>
      <c r="N364" t="s">
        <v>593</v>
      </c>
      <c r="O364" t="s">
        <v>1335</v>
      </c>
      <c r="P364" t="s">
        <v>1336</v>
      </c>
      <c r="Q364">
        <v>2</v>
      </c>
      <c r="R364">
        <v>0</v>
      </c>
      <c r="S364" s="16">
        <v>0.15</v>
      </c>
    </row>
    <row r="365" spans="1:19">
      <c r="A365" t="s">
        <v>2726</v>
      </c>
      <c r="B365" s="1">
        <v>42374</v>
      </c>
      <c r="C365" s="1">
        <v>42376</v>
      </c>
      <c r="D365" t="s">
        <v>20</v>
      </c>
      <c r="E365" t="s">
        <v>2485</v>
      </c>
      <c r="F365" t="s">
        <v>38</v>
      </c>
      <c r="G365" t="s">
        <v>23</v>
      </c>
      <c r="H365" t="s">
        <v>1570</v>
      </c>
      <c r="I365" t="s">
        <v>51</v>
      </c>
      <c r="J365">
        <v>32216</v>
      </c>
      <c r="K365" t="s">
        <v>26</v>
      </c>
      <c r="L365" t="s">
        <v>2727</v>
      </c>
      <c r="M365" t="s">
        <v>70</v>
      </c>
      <c r="N365" t="s">
        <v>162</v>
      </c>
      <c r="O365" t="s">
        <v>2728</v>
      </c>
      <c r="P365" t="s">
        <v>2729</v>
      </c>
      <c r="Q365">
        <v>6</v>
      </c>
      <c r="R365">
        <v>0.2</v>
      </c>
      <c r="S365" s="16">
        <v>40.69</v>
      </c>
    </row>
    <row r="366" spans="1:19">
      <c r="A366" t="s">
        <v>2736</v>
      </c>
      <c r="B366" s="1">
        <v>41649</v>
      </c>
      <c r="C366" s="1">
        <v>41654</v>
      </c>
      <c r="D366" t="s">
        <v>48</v>
      </c>
      <c r="E366" t="s">
        <v>2737</v>
      </c>
      <c r="F366" t="s">
        <v>38</v>
      </c>
      <c r="G366" t="s">
        <v>23</v>
      </c>
      <c r="H366" t="s">
        <v>326</v>
      </c>
      <c r="I366" t="s">
        <v>327</v>
      </c>
      <c r="J366">
        <v>22153</v>
      </c>
      <c r="K366" t="s">
        <v>26</v>
      </c>
      <c r="L366" t="s">
        <v>2738</v>
      </c>
      <c r="M366" t="s">
        <v>43</v>
      </c>
      <c r="N366" t="s">
        <v>44</v>
      </c>
      <c r="O366" t="s">
        <v>2739</v>
      </c>
      <c r="P366" t="s">
        <v>2740</v>
      </c>
      <c r="Q366">
        <v>1</v>
      </c>
      <c r="R366">
        <v>0</v>
      </c>
      <c r="S366" s="16">
        <v>1.36</v>
      </c>
    </row>
    <row r="367" spans="1:19">
      <c r="A367" t="s">
        <v>2743</v>
      </c>
      <c r="B367" s="1">
        <v>42642</v>
      </c>
      <c r="C367" s="1">
        <v>42645</v>
      </c>
      <c r="D367" t="s">
        <v>191</v>
      </c>
      <c r="E367" t="s">
        <v>2744</v>
      </c>
      <c r="F367" t="s">
        <v>38</v>
      </c>
      <c r="G367" t="s">
        <v>23</v>
      </c>
      <c r="H367" t="s">
        <v>148</v>
      </c>
      <c r="I367" t="s">
        <v>149</v>
      </c>
      <c r="J367">
        <v>19140</v>
      </c>
      <c r="K367" t="s">
        <v>150</v>
      </c>
      <c r="L367" t="s">
        <v>2745</v>
      </c>
      <c r="M367" t="s">
        <v>43</v>
      </c>
      <c r="N367" t="s">
        <v>44</v>
      </c>
      <c r="O367" t="s">
        <v>2746</v>
      </c>
      <c r="P367" t="s">
        <v>2747</v>
      </c>
      <c r="Q367">
        <v>4</v>
      </c>
      <c r="R367">
        <v>0.2</v>
      </c>
      <c r="S367" s="16">
        <v>5.18</v>
      </c>
    </row>
    <row r="368" spans="1:19">
      <c r="A368" t="s">
        <v>2748</v>
      </c>
      <c r="B368" s="1">
        <v>41735</v>
      </c>
      <c r="C368" s="1">
        <v>41739</v>
      </c>
      <c r="D368" t="s">
        <v>48</v>
      </c>
      <c r="E368" t="s">
        <v>2749</v>
      </c>
      <c r="F368" t="s">
        <v>38</v>
      </c>
      <c r="G368" t="s">
        <v>23</v>
      </c>
      <c r="H368" t="s">
        <v>2530</v>
      </c>
      <c r="I368" t="s">
        <v>149</v>
      </c>
      <c r="J368">
        <v>17602</v>
      </c>
      <c r="K368" t="s">
        <v>150</v>
      </c>
      <c r="L368" t="s">
        <v>2750</v>
      </c>
      <c r="M368" t="s">
        <v>43</v>
      </c>
      <c r="N368" t="s">
        <v>74</v>
      </c>
      <c r="O368" t="s">
        <v>2751</v>
      </c>
      <c r="P368" t="s">
        <v>2752</v>
      </c>
      <c r="Q368">
        <v>6</v>
      </c>
      <c r="R368">
        <v>0.7</v>
      </c>
      <c r="S368" s="16">
        <v>-35.93</v>
      </c>
    </row>
    <row r="369" spans="1:19">
      <c r="A369" t="s">
        <v>2753</v>
      </c>
      <c r="B369" s="1">
        <v>42616</v>
      </c>
      <c r="C369" s="1">
        <v>42618</v>
      </c>
      <c r="D369" t="s">
        <v>191</v>
      </c>
      <c r="E369" t="s">
        <v>2754</v>
      </c>
      <c r="F369" t="s">
        <v>102</v>
      </c>
      <c r="G369" t="s">
        <v>23</v>
      </c>
      <c r="H369" t="s">
        <v>148</v>
      </c>
      <c r="I369" t="s">
        <v>149</v>
      </c>
      <c r="J369">
        <v>19143</v>
      </c>
      <c r="K369" t="s">
        <v>150</v>
      </c>
      <c r="L369" t="s">
        <v>2755</v>
      </c>
      <c r="M369" t="s">
        <v>43</v>
      </c>
      <c r="N369" t="s">
        <v>74</v>
      </c>
      <c r="O369" t="s">
        <v>2756</v>
      </c>
      <c r="P369" t="s">
        <v>2757</v>
      </c>
      <c r="Q369">
        <v>5</v>
      </c>
      <c r="R369">
        <v>0.7</v>
      </c>
      <c r="S369" s="16">
        <v>-760.98</v>
      </c>
    </row>
    <row r="370" spans="1:19">
      <c r="A370" t="s">
        <v>2758</v>
      </c>
      <c r="B370" s="1">
        <v>42296</v>
      </c>
      <c r="C370" s="1">
        <v>42297</v>
      </c>
      <c r="D370" t="s">
        <v>191</v>
      </c>
      <c r="E370" t="s">
        <v>166</v>
      </c>
      <c r="F370" t="s">
        <v>22</v>
      </c>
      <c r="G370" t="s">
        <v>23</v>
      </c>
      <c r="H370" t="s">
        <v>87</v>
      </c>
      <c r="I370" t="s">
        <v>2759</v>
      </c>
      <c r="J370">
        <v>3301</v>
      </c>
      <c r="K370" t="s">
        <v>150</v>
      </c>
      <c r="L370" t="s">
        <v>2760</v>
      </c>
      <c r="M370" t="s">
        <v>43</v>
      </c>
      <c r="N370" t="s">
        <v>90</v>
      </c>
      <c r="O370" t="s">
        <v>2761</v>
      </c>
      <c r="P370" t="s">
        <v>2762</v>
      </c>
      <c r="Q370">
        <v>3</v>
      </c>
      <c r="R370">
        <v>0</v>
      </c>
      <c r="S370" s="16">
        <v>17.22</v>
      </c>
    </row>
    <row r="371" spans="1:19">
      <c r="A371" t="s">
        <v>2764</v>
      </c>
      <c r="B371" s="1">
        <v>41983</v>
      </c>
      <c r="C371" s="1">
        <v>41988</v>
      </c>
      <c r="D371" t="s">
        <v>48</v>
      </c>
      <c r="E371" t="s">
        <v>2765</v>
      </c>
      <c r="F371" t="s">
        <v>22</v>
      </c>
      <c r="G371" t="s">
        <v>23</v>
      </c>
      <c r="H371" t="s">
        <v>274</v>
      </c>
      <c r="I371" t="s">
        <v>275</v>
      </c>
      <c r="J371">
        <v>10009</v>
      </c>
      <c r="K371" t="s">
        <v>150</v>
      </c>
      <c r="L371" t="s">
        <v>1068</v>
      </c>
      <c r="M371" t="s">
        <v>43</v>
      </c>
      <c r="N371" t="s">
        <v>90</v>
      </c>
      <c r="O371" t="s">
        <v>1069</v>
      </c>
      <c r="P371" t="s">
        <v>1928</v>
      </c>
      <c r="Q371">
        <v>2</v>
      </c>
      <c r="R371">
        <v>0</v>
      </c>
      <c r="S371" s="16">
        <v>5.23</v>
      </c>
    </row>
    <row r="372" spans="1:19">
      <c r="A372" t="s">
        <v>2766</v>
      </c>
      <c r="B372" s="1">
        <v>42972</v>
      </c>
      <c r="C372" s="1">
        <v>42976</v>
      </c>
      <c r="D372" t="s">
        <v>48</v>
      </c>
      <c r="E372" t="s">
        <v>2689</v>
      </c>
      <c r="F372" t="s">
        <v>22</v>
      </c>
      <c r="G372" t="s">
        <v>23</v>
      </c>
      <c r="H372" t="s">
        <v>482</v>
      </c>
      <c r="I372" t="s">
        <v>88</v>
      </c>
      <c r="J372">
        <v>28205</v>
      </c>
      <c r="K372" t="s">
        <v>26</v>
      </c>
      <c r="L372" t="s">
        <v>2767</v>
      </c>
      <c r="M372" t="s">
        <v>43</v>
      </c>
      <c r="N372" t="s">
        <v>90</v>
      </c>
      <c r="O372" t="s">
        <v>2768</v>
      </c>
      <c r="P372" t="s">
        <v>2769</v>
      </c>
      <c r="Q372">
        <v>5</v>
      </c>
      <c r="R372">
        <v>0.2</v>
      </c>
      <c r="S372" s="16">
        <v>67.260000000000005</v>
      </c>
    </row>
    <row r="373" spans="1:19">
      <c r="A373" t="s">
        <v>2770</v>
      </c>
      <c r="B373" s="1">
        <v>42386</v>
      </c>
      <c r="C373" s="1">
        <v>42390</v>
      </c>
      <c r="D373" t="s">
        <v>48</v>
      </c>
      <c r="E373" t="s">
        <v>2187</v>
      </c>
      <c r="F373" t="s">
        <v>102</v>
      </c>
      <c r="G373" t="s">
        <v>23</v>
      </c>
      <c r="H373" t="s">
        <v>87</v>
      </c>
      <c r="I373" t="s">
        <v>2759</v>
      </c>
      <c r="J373">
        <v>3301</v>
      </c>
      <c r="K373" t="s">
        <v>150</v>
      </c>
      <c r="L373" t="s">
        <v>938</v>
      </c>
      <c r="M373" t="s">
        <v>28</v>
      </c>
      <c r="N373" t="s">
        <v>63</v>
      </c>
      <c r="O373" t="s">
        <v>939</v>
      </c>
      <c r="P373" t="s">
        <v>2771</v>
      </c>
      <c r="Q373">
        <v>3</v>
      </c>
      <c r="R373">
        <v>0</v>
      </c>
      <c r="S373" s="16">
        <v>64.52</v>
      </c>
    </row>
    <row r="374" spans="1:19">
      <c r="A374" t="s">
        <v>2774</v>
      </c>
      <c r="B374" s="1">
        <v>41899</v>
      </c>
      <c r="C374" s="1">
        <v>41903</v>
      </c>
      <c r="D374" t="s">
        <v>48</v>
      </c>
      <c r="E374" t="s">
        <v>2775</v>
      </c>
      <c r="F374" t="s">
        <v>102</v>
      </c>
      <c r="G374" t="s">
        <v>23</v>
      </c>
      <c r="H374" t="s">
        <v>148</v>
      </c>
      <c r="I374" t="s">
        <v>149</v>
      </c>
      <c r="J374">
        <v>19120</v>
      </c>
      <c r="K374" t="s">
        <v>150</v>
      </c>
      <c r="L374" t="s">
        <v>2776</v>
      </c>
      <c r="M374" t="s">
        <v>43</v>
      </c>
      <c r="N374" t="s">
        <v>74</v>
      </c>
      <c r="O374" t="s">
        <v>2777</v>
      </c>
      <c r="P374" t="s">
        <v>2533</v>
      </c>
      <c r="Q374">
        <v>4</v>
      </c>
      <c r="R374">
        <v>0.7</v>
      </c>
      <c r="S374" s="16">
        <v>-4.12</v>
      </c>
    </row>
    <row r="375" spans="1:19">
      <c r="A375" t="s">
        <v>2778</v>
      </c>
      <c r="B375" s="1">
        <v>43069</v>
      </c>
      <c r="C375" s="1">
        <v>43071</v>
      </c>
      <c r="D375" t="s">
        <v>20</v>
      </c>
      <c r="E375" t="s">
        <v>101</v>
      </c>
      <c r="F375" t="s">
        <v>102</v>
      </c>
      <c r="G375" t="s">
        <v>23</v>
      </c>
      <c r="H375" t="s">
        <v>274</v>
      </c>
      <c r="I375" t="s">
        <v>275</v>
      </c>
      <c r="J375">
        <v>10024</v>
      </c>
      <c r="K375" t="s">
        <v>150</v>
      </c>
      <c r="L375" t="s">
        <v>2779</v>
      </c>
      <c r="M375" t="s">
        <v>43</v>
      </c>
      <c r="N375" t="s">
        <v>74</v>
      </c>
      <c r="O375" t="s">
        <v>2780</v>
      </c>
      <c r="P375" t="s">
        <v>2781</v>
      </c>
      <c r="Q375">
        <v>3</v>
      </c>
      <c r="R375">
        <v>0.2</v>
      </c>
      <c r="S375" s="16">
        <v>23.11</v>
      </c>
    </row>
    <row r="376" spans="1:19">
      <c r="A376" t="s">
        <v>2782</v>
      </c>
      <c r="B376" s="1">
        <v>42286</v>
      </c>
      <c r="C376" s="1">
        <v>42290</v>
      </c>
      <c r="D376" t="s">
        <v>48</v>
      </c>
      <c r="E376" t="s">
        <v>525</v>
      </c>
      <c r="F376" t="s">
        <v>22</v>
      </c>
      <c r="G376" t="s">
        <v>23</v>
      </c>
      <c r="H376" t="s">
        <v>326</v>
      </c>
      <c r="I376" t="s">
        <v>327</v>
      </c>
      <c r="J376">
        <v>22153</v>
      </c>
      <c r="K376" t="s">
        <v>26</v>
      </c>
      <c r="L376" t="s">
        <v>1690</v>
      </c>
      <c r="M376" t="s">
        <v>43</v>
      </c>
      <c r="N376" t="s">
        <v>57</v>
      </c>
      <c r="O376" t="s">
        <v>1691</v>
      </c>
      <c r="P376" t="s">
        <v>541</v>
      </c>
      <c r="Q376">
        <v>2</v>
      </c>
      <c r="R376">
        <v>0</v>
      </c>
      <c r="S376" s="16">
        <v>8.33</v>
      </c>
    </row>
    <row r="377" spans="1:19">
      <c r="A377" t="s">
        <v>2783</v>
      </c>
      <c r="B377" s="1">
        <v>43092</v>
      </c>
      <c r="C377" s="1">
        <v>43092</v>
      </c>
      <c r="D377" t="s">
        <v>1327</v>
      </c>
      <c r="E377" t="s">
        <v>465</v>
      </c>
      <c r="F377" t="s">
        <v>22</v>
      </c>
      <c r="G377" t="s">
        <v>23</v>
      </c>
      <c r="H377" t="s">
        <v>128</v>
      </c>
      <c r="I377" t="s">
        <v>40</v>
      </c>
      <c r="J377">
        <v>94109</v>
      </c>
      <c r="K377" t="s">
        <v>41</v>
      </c>
      <c r="L377" t="s">
        <v>2312</v>
      </c>
      <c r="M377" t="s">
        <v>43</v>
      </c>
      <c r="N377" t="s">
        <v>67</v>
      </c>
      <c r="O377" t="s">
        <v>2313</v>
      </c>
      <c r="P377" t="s">
        <v>2784</v>
      </c>
      <c r="Q377">
        <v>4</v>
      </c>
      <c r="R377">
        <v>0</v>
      </c>
      <c r="S377" s="16">
        <v>5.93</v>
      </c>
    </row>
    <row r="378" spans="1:19">
      <c r="A378" t="s">
        <v>2787</v>
      </c>
      <c r="B378" s="1">
        <v>41758</v>
      </c>
      <c r="C378" s="1">
        <v>41763</v>
      </c>
      <c r="D378" t="s">
        <v>48</v>
      </c>
      <c r="E378" t="s">
        <v>2788</v>
      </c>
      <c r="F378" t="s">
        <v>22</v>
      </c>
      <c r="G378" t="s">
        <v>23</v>
      </c>
      <c r="H378" t="s">
        <v>400</v>
      </c>
      <c r="I378" t="s">
        <v>275</v>
      </c>
      <c r="J378">
        <v>14609</v>
      </c>
      <c r="K378" t="s">
        <v>150</v>
      </c>
      <c r="L378" t="s">
        <v>2789</v>
      </c>
      <c r="M378" t="s">
        <v>28</v>
      </c>
      <c r="N378" t="s">
        <v>63</v>
      </c>
      <c r="O378" t="s">
        <v>2790</v>
      </c>
      <c r="P378" t="s">
        <v>237</v>
      </c>
      <c r="Q378">
        <v>2</v>
      </c>
      <c r="R378">
        <v>0</v>
      </c>
      <c r="S378" s="16">
        <v>5.94</v>
      </c>
    </row>
    <row r="379" spans="1:19">
      <c r="A379" t="s">
        <v>2792</v>
      </c>
      <c r="B379" s="1">
        <v>42119</v>
      </c>
      <c r="C379" s="1">
        <v>42122</v>
      </c>
      <c r="D379" t="s">
        <v>20</v>
      </c>
      <c r="E379" t="s">
        <v>2793</v>
      </c>
      <c r="F379" t="s">
        <v>38</v>
      </c>
      <c r="G379" t="s">
        <v>23</v>
      </c>
      <c r="H379" t="s">
        <v>39</v>
      </c>
      <c r="I379" t="s">
        <v>40</v>
      </c>
      <c r="J379">
        <v>90045</v>
      </c>
      <c r="K379" t="s">
        <v>41</v>
      </c>
      <c r="L379" t="s">
        <v>2794</v>
      </c>
      <c r="M379" t="s">
        <v>43</v>
      </c>
      <c r="N379" t="s">
        <v>74</v>
      </c>
      <c r="O379" t="s">
        <v>2795</v>
      </c>
      <c r="P379" t="s">
        <v>2796</v>
      </c>
      <c r="Q379">
        <v>3</v>
      </c>
      <c r="R379">
        <v>0.2</v>
      </c>
      <c r="S379" s="16">
        <v>4.53</v>
      </c>
    </row>
    <row r="380" spans="1:19">
      <c r="A380" t="s">
        <v>2797</v>
      </c>
      <c r="B380" s="1">
        <v>42912</v>
      </c>
      <c r="C380" s="1">
        <v>42918</v>
      </c>
      <c r="D380" t="s">
        <v>48</v>
      </c>
      <c r="E380" t="s">
        <v>1953</v>
      </c>
      <c r="F380" t="s">
        <v>22</v>
      </c>
      <c r="G380" t="s">
        <v>23</v>
      </c>
      <c r="H380" t="s">
        <v>978</v>
      </c>
      <c r="I380" t="s">
        <v>40</v>
      </c>
      <c r="J380">
        <v>92105</v>
      </c>
      <c r="K380" t="s">
        <v>41</v>
      </c>
      <c r="L380" t="s">
        <v>2798</v>
      </c>
      <c r="M380" t="s">
        <v>43</v>
      </c>
      <c r="N380" t="s">
        <v>57</v>
      </c>
      <c r="O380" t="s">
        <v>2799</v>
      </c>
      <c r="P380" t="s">
        <v>2800</v>
      </c>
      <c r="Q380">
        <v>12</v>
      </c>
      <c r="R380">
        <v>0</v>
      </c>
      <c r="S380" s="16">
        <v>1.68</v>
      </c>
    </row>
    <row r="381" spans="1:19">
      <c r="A381" t="s">
        <v>2801</v>
      </c>
      <c r="B381" s="1">
        <v>43022</v>
      </c>
      <c r="C381" s="1">
        <v>43027</v>
      </c>
      <c r="D381" t="s">
        <v>48</v>
      </c>
      <c r="E381" t="s">
        <v>2802</v>
      </c>
      <c r="F381" t="s">
        <v>102</v>
      </c>
      <c r="G381" t="s">
        <v>23</v>
      </c>
      <c r="H381" t="s">
        <v>393</v>
      </c>
      <c r="I381" t="s">
        <v>2803</v>
      </c>
      <c r="J381">
        <v>21044</v>
      </c>
      <c r="K381" t="s">
        <v>150</v>
      </c>
      <c r="L381" t="s">
        <v>302</v>
      </c>
      <c r="M381" t="s">
        <v>43</v>
      </c>
      <c r="N381" t="s">
        <v>74</v>
      </c>
      <c r="O381" t="s">
        <v>303</v>
      </c>
      <c r="P381" t="s">
        <v>2804</v>
      </c>
      <c r="Q381">
        <v>7</v>
      </c>
      <c r="R381">
        <v>0</v>
      </c>
      <c r="S381" s="16">
        <v>18.45</v>
      </c>
    </row>
    <row r="382" spans="1:19">
      <c r="A382" t="s">
        <v>2806</v>
      </c>
      <c r="B382" s="1">
        <v>42906</v>
      </c>
      <c r="C382" s="1">
        <v>42912</v>
      </c>
      <c r="D382" t="s">
        <v>48</v>
      </c>
      <c r="E382" t="s">
        <v>1700</v>
      </c>
      <c r="F382" t="s">
        <v>22</v>
      </c>
      <c r="G382" t="s">
        <v>23</v>
      </c>
      <c r="H382" t="s">
        <v>1546</v>
      </c>
      <c r="I382" t="s">
        <v>275</v>
      </c>
      <c r="J382">
        <v>10801</v>
      </c>
      <c r="K382" t="s">
        <v>150</v>
      </c>
      <c r="L382" t="s">
        <v>2807</v>
      </c>
      <c r="M382" t="s">
        <v>70</v>
      </c>
      <c r="N382" t="s">
        <v>162</v>
      </c>
      <c r="O382" t="s">
        <v>2808</v>
      </c>
      <c r="P382" t="s">
        <v>764</v>
      </c>
      <c r="Q382">
        <v>5</v>
      </c>
      <c r="R382">
        <v>0</v>
      </c>
      <c r="S382" s="16">
        <v>15</v>
      </c>
    </row>
    <row r="383" spans="1:19">
      <c r="A383" t="s">
        <v>2809</v>
      </c>
      <c r="B383" s="1">
        <v>42912</v>
      </c>
      <c r="C383" s="1">
        <v>42913</v>
      </c>
      <c r="D383" t="s">
        <v>191</v>
      </c>
      <c r="E383" t="s">
        <v>2335</v>
      </c>
      <c r="F383" t="s">
        <v>102</v>
      </c>
      <c r="G383" t="s">
        <v>23</v>
      </c>
      <c r="H383" t="s">
        <v>911</v>
      </c>
      <c r="I383" t="s">
        <v>241</v>
      </c>
      <c r="J383">
        <v>48227</v>
      </c>
      <c r="K383" t="s">
        <v>105</v>
      </c>
      <c r="L383" t="s">
        <v>2810</v>
      </c>
      <c r="M383" t="s">
        <v>43</v>
      </c>
      <c r="N383" t="s">
        <v>90</v>
      </c>
      <c r="O383" t="s">
        <v>2811</v>
      </c>
      <c r="P383" t="s">
        <v>2812</v>
      </c>
      <c r="Q383">
        <v>1</v>
      </c>
      <c r="R383">
        <v>0</v>
      </c>
      <c r="S383" s="16">
        <v>2.04</v>
      </c>
    </row>
    <row r="384" spans="1:19">
      <c r="A384" t="s">
        <v>2817</v>
      </c>
      <c r="B384" s="1">
        <v>42684</v>
      </c>
      <c r="C384" s="1">
        <v>42686</v>
      </c>
      <c r="D384" t="s">
        <v>191</v>
      </c>
      <c r="E384" t="s">
        <v>2818</v>
      </c>
      <c r="F384" t="s">
        <v>38</v>
      </c>
      <c r="G384" t="s">
        <v>23</v>
      </c>
      <c r="H384" t="s">
        <v>128</v>
      </c>
      <c r="I384" t="s">
        <v>40</v>
      </c>
      <c r="J384">
        <v>94122</v>
      </c>
      <c r="K384" t="s">
        <v>41</v>
      </c>
      <c r="L384" t="s">
        <v>1345</v>
      </c>
      <c r="M384" t="s">
        <v>43</v>
      </c>
      <c r="N384" t="s">
        <v>57</v>
      </c>
      <c r="O384" t="s">
        <v>1346</v>
      </c>
      <c r="P384" t="s">
        <v>2819</v>
      </c>
      <c r="Q384">
        <v>7</v>
      </c>
      <c r="R384">
        <v>0</v>
      </c>
      <c r="S384" s="16">
        <v>42.07</v>
      </c>
    </row>
    <row r="385" spans="1:19">
      <c r="A385" t="s">
        <v>2822</v>
      </c>
      <c r="B385" s="1">
        <v>42646</v>
      </c>
      <c r="C385" s="1">
        <v>42649</v>
      </c>
      <c r="D385" t="s">
        <v>20</v>
      </c>
      <c r="E385" t="s">
        <v>2823</v>
      </c>
      <c r="F385" t="s">
        <v>22</v>
      </c>
      <c r="G385" t="s">
        <v>23</v>
      </c>
      <c r="H385" t="s">
        <v>186</v>
      </c>
      <c r="I385" t="s">
        <v>104</v>
      </c>
      <c r="J385">
        <v>77095</v>
      </c>
      <c r="K385" t="s">
        <v>105</v>
      </c>
      <c r="L385" t="s">
        <v>2824</v>
      </c>
      <c r="M385" t="s">
        <v>43</v>
      </c>
      <c r="N385" t="s">
        <v>175</v>
      </c>
      <c r="O385" t="s">
        <v>686</v>
      </c>
      <c r="P385" t="s">
        <v>2825</v>
      </c>
      <c r="Q385">
        <v>2</v>
      </c>
      <c r="R385">
        <v>0.2</v>
      </c>
      <c r="S385" s="16">
        <v>5.09</v>
      </c>
    </row>
    <row r="386" spans="1:19">
      <c r="A386" t="s">
        <v>2827</v>
      </c>
      <c r="B386" s="1">
        <v>43037</v>
      </c>
      <c r="C386" s="1">
        <v>43039</v>
      </c>
      <c r="D386" t="s">
        <v>20</v>
      </c>
      <c r="E386" t="s">
        <v>2828</v>
      </c>
      <c r="F386" t="s">
        <v>38</v>
      </c>
      <c r="G386" t="s">
        <v>23</v>
      </c>
      <c r="H386" t="s">
        <v>1608</v>
      </c>
      <c r="I386" t="s">
        <v>275</v>
      </c>
      <c r="J386">
        <v>13021</v>
      </c>
      <c r="K386" t="s">
        <v>150</v>
      </c>
      <c r="L386" t="s">
        <v>2829</v>
      </c>
      <c r="M386" t="s">
        <v>43</v>
      </c>
      <c r="N386" t="s">
        <v>90</v>
      </c>
      <c r="O386" t="s">
        <v>2830</v>
      </c>
      <c r="P386" t="s">
        <v>2831</v>
      </c>
      <c r="Q386">
        <v>8</v>
      </c>
      <c r="R386">
        <v>0</v>
      </c>
      <c r="S386" s="16">
        <v>22.54</v>
      </c>
    </row>
    <row r="387" spans="1:19">
      <c r="A387" t="s">
        <v>2832</v>
      </c>
      <c r="B387" s="1">
        <v>42470</v>
      </c>
      <c r="C387" s="1">
        <v>42472</v>
      </c>
      <c r="D387" t="s">
        <v>191</v>
      </c>
      <c r="E387" t="s">
        <v>2833</v>
      </c>
      <c r="F387" t="s">
        <v>38</v>
      </c>
      <c r="G387" t="s">
        <v>23</v>
      </c>
      <c r="H387" t="s">
        <v>326</v>
      </c>
      <c r="I387" t="s">
        <v>513</v>
      </c>
      <c r="J387">
        <v>45503</v>
      </c>
      <c r="K387" t="s">
        <v>150</v>
      </c>
      <c r="L387" t="s">
        <v>2834</v>
      </c>
      <c r="M387" t="s">
        <v>43</v>
      </c>
      <c r="N387" t="s">
        <v>74</v>
      </c>
      <c r="O387" t="s">
        <v>2835</v>
      </c>
      <c r="P387" t="s">
        <v>2836</v>
      </c>
      <c r="Q387">
        <v>2</v>
      </c>
      <c r="R387">
        <v>0.7</v>
      </c>
      <c r="S387" s="16">
        <v>-6.53</v>
      </c>
    </row>
    <row r="388" spans="1:19">
      <c r="A388" t="s">
        <v>2837</v>
      </c>
      <c r="B388" s="1">
        <v>43050</v>
      </c>
      <c r="C388" s="1">
        <v>43052</v>
      </c>
      <c r="D388" t="s">
        <v>191</v>
      </c>
      <c r="E388" t="s">
        <v>1279</v>
      </c>
      <c r="F388" t="s">
        <v>22</v>
      </c>
      <c r="G388" t="s">
        <v>23</v>
      </c>
      <c r="H388" t="s">
        <v>2838</v>
      </c>
      <c r="I388" t="s">
        <v>104</v>
      </c>
      <c r="J388">
        <v>75043</v>
      </c>
      <c r="K388" t="s">
        <v>105</v>
      </c>
      <c r="L388" t="s">
        <v>2839</v>
      </c>
      <c r="M388" t="s">
        <v>43</v>
      </c>
      <c r="N388" t="s">
        <v>44</v>
      </c>
      <c r="O388" t="s">
        <v>2840</v>
      </c>
      <c r="P388" t="s">
        <v>1333</v>
      </c>
      <c r="Q388">
        <v>5</v>
      </c>
      <c r="R388">
        <v>0.2</v>
      </c>
      <c r="S388" s="16">
        <v>3.39</v>
      </c>
    </row>
    <row r="389" spans="1:19">
      <c r="A389" t="s">
        <v>2843</v>
      </c>
      <c r="B389" s="1">
        <v>42993</v>
      </c>
      <c r="C389" s="1">
        <v>42995</v>
      </c>
      <c r="D389" t="s">
        <v>191</v>
      </c>
      <c r="E389" t="s">
        <v>661</v>
      </c>
      <c r="F389" t="s">
        <v>22</v>
      </c>
      <c r="G389" t="s">
        <v>23</v>
      </c>
      <c r="H389" t="s">
        <v>310</v>
      </c>
      <c r="I389" t="s">
        <v>213</v>
      </c>
      <c r="J389">
        <v>60653</v>
      </c>
      <c r="K389" t="s">
        <v>105</v>
      </c>
      <c r="L389" t="s">
        <v>668</v>
      </c>
      <c r="M389" t="s">
        <v>70</v>
      </c>
      <c r="N389" t="s">
        <v>71</v>
      </c>
      <c r="O389" t="s">
        <v>669</v>
      </c>
      <c r="P389" t="s">
        <v>2844</v>
      </c>
      <c r="Q389">
        <v>3</v>
      </c>
      <c r="R389">
        <v>0.2</v>
      </c>
      <c r="S389" s="16">
        <v>20.25</v>
      </c>
    </row>
    <row r="390" spans="1:19">
      <c r="A390" t="s">
        <v>2845</v>
      </c>
      <c r="B390" s="1">
        <v>42468</v>
      </c>
      <c r="C390" s="1">
        <v>42472</v>
      </c>
      <c r="D390" t="s">
        <v>48</v>
      </c>
      <c r="E390" t="s">
        <v>843</v>
      </c>
      <c r="F390" t="s">
        <v>22</v>
      </c>
      <c r="G390" t="s">
        <v>23</v>
      </c>
      <c r="H390" t="s">
        <v>39</v>
      </c>
      <c r="I390" t="s">
        <v>40</v>
      </c>
      <c r="J390">
        <v>90032</v>
      </c>
      <c r="K390" t="s">
        <v>41</v>
      </c>
      <c r="L390" t="s">
        <v>2846</v>
      </c>
      <c r="M390" t="s">
        <v>43</v>
      </c>
      <c r="N390" t="s">
        <v>90</v>
      </c>
      <c r="O390" t="s">
        <v>2847</v>
      </c>
      <c r="P390" t="s">
        <v>583</v>
      </c>
      <c r="Q390">
        <v>3</v>
      </c>
      <c r="R390">
        <v>0</v>
      </c>
      <c r="S390" s="16">
        <v>9.6199999999999992</v>
      </c>
    </row>
    <row r="391" spans="1:19">
      <c r="A391" t="s">
        <v>2850</v>
      </c>
      <c r="B391" s="1">
        <v>43099</v>
      </c>
      <c r="C391" s="1">
        <v>43103</v>
      </c>
      <c r="D391" t="s">
        <v>48</v>
      </c>
      <c r="E391" t="s">
        <v>239</v>
      </c>
      <c r="F391" t="s">
        <v>22</v>
      </c>
      <c r="G391" t="s">
        <v>23</v>
      </c>
      <c r="H391" t="s">
        <v>274</v>
      </c>
      <c r="I391" t="s">
        <v>275</v>
      </c>
      <c r="J391">
        <v>10009</v>
      </c>
      <c r="K391" t="s">
        <v>150</v>
      </c>
      <c r="L391" t="s">
        <v>2851</v>
      </c>
      <c r="M391" t="s">
        <v>28</v>
      </c>
      <c r="N391" t="s">
        <v>29</v>
      </c>
      <c r="O391" t="s">
        <v>2852</v>
      </c>
      <c r="P391" t="s">
        <v>2853</v>
      </c>
      <c r="Q391">
        <v>4</v>
      </c>
      <c r="R391">
        <v>0.2</v>
      </c>
      <c r="S391" s="16">
        <v>12.12</v>
      </c>
    </row>
    <row r="392" spans="1:19">
      <c r="A392" t="s">
        <v>2858</v>
      </c>
      <c r="B392" s="1">
        <v>42980</v>
      </c>
      <c r="C392" s="1">
        <v>42985</v>
      </c>
      <c r="D392" t="s">
        <v>48</v>
      </c>
      <c r="E392" t="s">
        <v>2859</v>
      </c>
      <c r="F392" t="s">
        <v>102</v>
      </c>
      <c r="G392" t="s">
        <v>23</v>
      </c>
      <c r="H392" t="s">
        <v>337</v>
      </c>
      <c r="I392" t="s">
        <v>241</v>
      </c>
      <c r="J392">
        <v>49201</v>
      </c>
      <c r="K392" t="s">
        <v>105</v>
      </c>
      <c r="L392" t="s">
        <v>2860</v>
      </c>
      <c r="M392" t="s">
        <v>70</v>
      </c>
      <c r="N392" t="s">
        <v>71</v>
      </c>
      <c r="O392" t="s">
        <v>2861</v>
      </c>
      <c r="P392" t="s">
        <v>2862</v>
      </c>
      <c r="Q392">
        <v>4</v>
      </c>
      <c r="R392">
        <v>0</v>
      </c>
      <c r="S392" s="16">
        <v>323.95</v>
      </c>
    </row>
    <row r="393" spans="1:19">
      <c r="A393" t="s">
        <v>2867</v>
      </c>
      <c r="B393" s="1">
        <v>41805</v>
      </c>
      <c r="C393" s="1">
        <v>41811</v>
      </c>
      <c r="D393" t="s">
        <v>48</v>
      </c>
      <c r="E393" t="s">
        <v>1116</v>
      </c>
      <c r="F393" t="s">
        <v>38</v>
      </c>
      <c r="G393" t="s">
        <v>23</v>
      </c>
      <c r="H393" t="s">
        <v>695</v>
      </c>
      <c r="I393" t="s">
        <v>104</v>
      </c>
      <c r="J393">
        <v>78207</v>
      </c>
      <c r="K393" t="s">
        <v>105</v>
      </c>
      <c r="L393" t="s">
        <v>2868</v>
      </c>
      <c r="M393" t="s">
        <v>28</v>
      </c>
      <c r="N393" t="s">
        <v>53</v>
      </c>
      <c r="O393" t="s">
        <v>2869</v>
      </c>
      <c r="P393" t="s">
        <v>2870</v>
      </c>
      <c r="Q393">
        <v>2</v>
      </c>
      <c r="R393">
        <v>0.3</v>
      </c>
      <c r="S393" s="16">
        <v>-18.559999999999999</v>
      </c>
    </row>
    <row r="394" spans="1:19">
      <c r="A394" t="s">
        <v>2876</v>
      </c>
      <c r="B394" s="1">
        <v>42105</v>
      </c>
      <c r="C394" s="1">
        <v>42109</v>
      </c>
      <c r="D394" t="s">
        <v>48</v>
      </c>
      <c r="E394" t="s">
        <v>2877</v>
      </c>
      <c r="F394" t="s">
        <v>22</v>
      </c>
      <c r="G394" t="s">
        <v>23</v>
      </c>
      <c r="H394" t="s">
        <v>274</v>
      </c>
      <c r="I394" t="s">
        <v>275</v>
      </c>
      <c r="J394">
        <v>10009</v>
      </c>
      <c r="K394" t="s">
        <v>150</v>
      </c>
      <c r="L394" t="s">
        <v>2878</v>
      </c>
      <c r="M394" t="s">
        <v>70</v>
      </c>
      <c r="N394" t="s">
        <v>162</v>
      </c>
      <c r="O394" t="s">
        <v>2879</v>
      </c>
      <c r="P394" t="s">
        <v>2880</v>
      </c>
      <c r="Q394">
        <v>3</v>
      </c>
      <c r="R394">
        <v>0</v>
      </c>
      <c r="S394" s="16">
        <v>34.909999999999997</v>
      </c>
    </row>
    <row r="395" spans="1:19">
      <c r="A395" t="s">
        <v>2885</v>
      </c>
      <c r="B395" s="1">
        <v>41895</v>
      </c>
      <c r="C395" s="1">
        <v>41898</v>
      </c>
      <c r="D395" t="s">
        <v>191</v>
      </c>
      <c r="E395" t="s">
        <v>2886</v>
      </c>
      <c r="F395" t="s">
        <v>22</v>
      </c>
      <c r="G395" t="s">
        <v>23</v>
      </c>
      <c r="H395" t="s">
        <v>148</v>
      </c>
      <c r="I395" t="s">
        <v>149</v>
      </c>
      <c r="J395">
        <v>19143</v>
      </c>
      <c r="K395" t="s">
        <v>150</v>
      </c>
      <c r="L395" t="s">
        <v>2887</v>
      </c>
      <c r="M395" t="s">
        <v>43</v>
      </c>
      <c r="N395" t="s">
        <v>90</v>
      </c>
      <c r="O395" t="s">
        <v>2888</v>
      </c>
      <c r="P395" t="s">
        <v>92</v>
      </c>
      <c r="Q395">
        <v>3</v>
      </c>
      <c r="R395">
        <v>0.2</v>
      </c>
      <c r="S395" s="16">
        <v>5.44</v>
      </c>
    </row>
    <row r="396" spans="1:19">
      <c r="A396" t="s">
        <v>2892</v>
      </c>
      <c r="B396" s="1">
        <v>42282</v>
      </c>
      <c r="C396" s="1">
        <v>42286</v>
      </c>
      <c r="D396" t="s">
        <v>48</v>
      </c>
      <c r="E396" t="s">
        <v>2893</v>
      </c>
      <c r="F396" t="s">
        <v>102</v>
      </c>
      <c r="G396" t="s">
        <v>23</v>
      </c>
      <c r="H396" t="s">
        <v>326</v>
      </c>
      <c r="I396" t="s">
        <v>327</v>
      </c>
      <c r="J396">
        <v>22153</v>
      </c>
      <c r="K396" t="s">
        <v>26</v>
      </c>
      <c r="L396" t="s">
        <v>1353</v>
      </c>
      <c r="M396" t="s">
        <v>43</v>
      </c>
      <c r="N396" t="s">
        <v>67</v>
      </c>
      <c r="O396" t="s">
        <v>1354</v>
      </c>
      <c r="P396" t="s">
        <v>2894</v>
      </c>
      <c r="Q396">
        <v>4</v>
      </c>
      <c r="R396">
        <v>0</v>
      </c>
      <c r="S396" s="16">
        <v>12.94</v>
      </c>
    </row>
    <row r="397" spans="1:19">
      <c r="A397" t="s">
        <v>2898</v>
      </c>
      <c r="B397" s="1">
        <v>42980</v>
      </c>
      <c r="C397" s="1">
        <v>42984</v>
      </c>
      <c r="D397" t="s">
        <v>48</v>
      </c>
      <c r="E397" t="s">
        <v>2899</v>
      </c>
      <c r="F397" t="s">
        <v>22</v>
      </c>
      <c r="G397" t="s">
        <v>23</v>
      </c>
      <c r="H397" t="s">
        <v>148</v>
      </c>
      <c r="I397" t="s">
        <v>149</v>
      </c>
      <c r="J397">
        <v>19140</v>
      </c>
      <c r="K397" t="s">
        <v>150</v>
      </c>
      <c r="L397" t="s">
        <v>2900</v>
      </c>
      <c r="M397" t="s">
        <v>43</v>
      </c>
      <c r="N397" t="s">
        <v>90</v>
      </c>
      <c r="O397" t="s">
        <v>2901</v>
      </c>
      <c r="P397" t="s">
        <v>2902</v>
      </c>
      <c r="Q397">
        <v>3</v>
      </c>
      <c r="R397">
        <v>0.2</v>
      </c>
      <c r="S397" s="16">
        <v>4.1100000000000003</v>
      </c>
    </row>
    <row r="398" spans="1:19">
      <c r="A398" t="s">
        <v>2903</v>
      </c>
      <c r="B398" s="1">
        <v>42541</v>
      </c>
      <c r="C398" s="1">
        <v>42545</v>
      </c>
      <c r="D398" t="s">
        <v>48</v>
      </c>
      <c r="E398" t="s">
        <v>2904</v>
      </c>
      <c r="F398" t="s">
        <v>102</v>
      </c>
      <c r="G398" t="s">
        <v>23</v>
      </c>
      <c r="H398" t="s">
        <v>148</v>
      </c>
      <c r="I398" t="s">
        <v>149</v>
      </c>
      <c r="J398">
        <v>19120</v>
      </c>
      <c r="K398" t="s">
        <v>150</v>
      </c>
      <c r="L398" t="s">
        <v>2905</v>
      </c>
      <c r="M398" t="s">
        <v>43</v>
      </c>
      <c r="N398" t="s">
        <v>90</v>
      </c>
      <c r="O398" t="s">
        <v>2906</v>
      </c>
      <c r="P398" t="s">
        <v>2907</v>
      </c>
      <c r="Q398">
        <v>8</v>
      </c>
      <c r="R398">
        <v>0.2</v>
      </c>
      <c r="S398" s="16">
        <v>15.21</v>
      </c>
    </row>
    <row r="399" spans="1:19">
      <c r="A399" t="s">
        <v>2910</v>
      </c>
      <c r="B399" s="1">
        <v>42351</v>
      </c>
      <c r="C399" s="1">
        <v>42355</v>
      </c>
      <c r="D399" t="s">
        <v>48</v>
      </c>
      <c r="E399" t="s">
        <v>2911</v>
      </c>
      <c r="F399" t="s">
        <v>38</v>
      </c>
      <c r="G399" t="s">
        <v>23</v>
      </c>
      <c r="H399" t="s">
        <v>2912</v>
      </c>
      <c r="I399" t="s">
        <v>40</v>
      </c>
      <c r="J399">
        <v>92503</v>
      </c>
      <c r="K399" t="s">
        <v>41</v>
      </c>
      <c r="L399" t="s">
        <v>2913</v>
      </c>
      <c r="M399" t="s">
        <v>43</v>
      </c>
      <c r="N399" t="s">
        <v>90</v>
      </c>
      <c r="O399" t="s">
        <v>2914</v>
      </c>
      <c r="P399" t="s">
        <v>425</v>
      </c>
      <c r="Q399">
        <v>2</v>
      </c>
      <c r="R399">
        <v>0</v>
      </c>
      <c r="S399" s="16">
        <v>6.22</v>
      </c>
    </row>
    <row r="400" spans="1:19">
      <c r="A400" t="s">
        <v>2917</v>
      </c>
      <c r="B400" s="1">
        <v>42540</v>
      </c>
      <c r="C400" s="1">
        <v>42541</v>
      </c>
      <c r="D400" t="s">
        <v>191</v>
      </c>
      <c r="E400" t="s">
        <v>2918</v>
      </c>
      <c r="F400" t="s">
        <v>38</v>
      </c>
      <c r="G400" t="s">
        <v>23</v>
      </c>
      <c r="H400" t="s">
        <v>128</v>
      </c>
      <c r="I400" t="s">
        <v>40</v>
      </c>
      <c r="J400">
        <v>94110</v>
      </c>
      <c r="K400" t="s">
        <v>41</v>
      </c>
      <c r="L400" t="s">
        <v>2919</v>
      </c>
      <c r="M400" t="s">
        <v>43</v>
      </c>
      <c r="N400" t="s">
        <v>90</v>
      </c>
      <c r="O400" t="s">
        <v>2920</v>
      </c>
      <c r="P400" t="s">
        <v>2921</v>
      </c>
      <c r="Q400">
        <v>2</v>
      </c>
      <c r="R400">
        <v>0</v>
      </c>
      <c r="S400" s="16">
        <v>8.0500000000000007</v>
      </c>
    </row>
    <row r="401" spans="1:19">
      <c r="A401" t="s">
        <v>2922</v>
      </c>
      <c r="B401" s="1">
        <v>42717</v>
      </c>
      <c r="C401" s="1">
        <v>42724</v>
      </c>
      <c r="D401" t="s">
        <v>48</v>
      </c>
      <c r="E401" t="s">
        <v>2871</v>
      </c>
      <c r="F401" t="s">
        <v>38</v>
      </c>
      <c r="G401" t="s">
        <v>23</v>
      </c>
      <c r="H401" t="s">
        <v>2923</v>
      </c>
      <c r="I401" t="s">
        <v>40</v>
      </c>
      <c r="J401">
        <v>90503</v>
      </c>
      <c r="K401" t="s">
        <v>41</v>
      </c>
      <c r="L401" t="s">
        <v>2924</v>
      </c>
      <c r="M401" t="s">
        <v>43</v>
      </c>
      <c r="N401" t="s">
        <v>74</v>
      </c>
      <c r="O401" t="s">
        <v>2925</v>
      </c>
      <c r="P401" t="s">
        <v>256</v>
      </c>
      <c r="Q401">
        <v>2</v>
      </c>
      <c r="R401">
        <v>0.2</v>
      </c>
      <c r="S401" s="16">
        <v>2.21</v>
      </c>
    </row>
    <row r="402" spans="1:19">
      <c r="A402" t="s">
        <v>2927</v>
      </c>
      <c r="B402" s="1">
        <v>42153</v>
      </c>
      <c r="C402" s="1">
        <v>42158</v>
      </c>
      <c r="D402" t="s">
        <v>48</v>
      </c>
      <c r="E402" t="s">
        <v>1239</v>
      </c>
      <c r="F402" t="s">
        <v>22</v>
      </c>
      <c r="G402" t="s">
        <v>23</v>
      </c>
      <c r="H402" t="s">
        <v>95</v>
      </c>
      <c r="I402" t="s">
        <v>96</v>
      </c>
      <c r="J402">
        <v>98105</v>
      </c>
      <c r="K402" t="s">
        <v>41</v>
      </c>
      <c r="L402" t="s">
        <v>2036</v>
      </c>
      <c r="M402" t="s">
        <v>43</v>
      </c>
      <c r="N402" t="s">
        <v>90</v>
      </c>
      <c r="O402" t="s">
        <v>2037</v>
      </c>
      <c r="P402" t="s">
        <v>286</v>
      </c>
      <c r="Q402">
        <v>5</v>
      </c>
      <c r="R402">
        <v>0</v>
      </c>
      <c r="S402" s="16">
        <v>15.55</v>
      </c>
    </row>
    <row r="403" spans="1:19">
      <c r="A403" t="s">
        <v>2933</v>
      </c>
      <c r="B403" s="1">
        <v>42211</v>
      </c>
      <c r="C403" s="1">
        <v>42213</v>
      </c>
      <c r="D403" t="s">
        <v>191</v>
      </c>
      <c r="E403" t="s">
        <v>1963</v>
      </c>
      <c r="F403" t="s">
        <v>22</v>
      </c>
      <c r="G403" t="s">
        <v>23</v>
      </c>
      <c r="H403" t="s">
        <v>1878</v>
      </c>
      <c r="I403" t="s">
        <v>317</v>
      </c>
      <c r="J403">
        <v>85204</v>
      </c>
      <c r="K403" t="s">
        <v>41</v>
      </c>
      <c r="L403" t="s">
        <v>2934</v>
      </c>
      <c r="M403" t="s">
        <v>28</v>
      </c>
      <c r="N403" t="s">
        <v>53</v>
      </c>
      <c r="O403" t="s">
        <v>2935</v>
      </c>
      <c r="P403" t="s">
        <v>2936</v>
      </c>
      <c r="Q403">
        <v>3</v>
      </c>
      <c r="R403">
        <v>0.5</v>
      </c>
      <c r="S403" s="16">
        <v>-204.45</v>
      </c>
    </row>
    <row r="404" spans="1:19">
      <c r="A404" t="s">
        <v>2937</v>
      </c>
      <c r="B404" s="1">
        <v>43067</v>
      </c>
      <c r="C404" s="1">
        <v>43071</v>
      </c>
      <c r="D404" t="s">
        <v>48</v>
      </c>
      <c r="E404" t="s">
        <v>1556</v>
      </c>
      <c r="F404" t="s">
        <v>102</v>
      </c>
      <c r="G404" t="s">
        <v>23</v>
      </c>
      <c r="H404" t="s">
        <v>148</v>
      </c>
      <c r="I404" t="s">
        <v>149</v>
      </c>
      <c r="J404">
        <v>19120</v>
      </c>
      <c r="K404" t="s">
        <v>150</v>
      </c>
      <c r="L404" t="s">
        <v>2938</v>
      </c>
      <c r="M404" t="s">
        <v>28</v>
      </c>
      <c r="N404" t="s">
        <v>63</v>
      </c>
      <c r="O404" t="s">
        <v>2939</v>
      </c>
      <c r="P404" t="s">
        <v>2940</v>
      </c>
      <c r="Q404">
        <v>7</v>
      </c>
      <c r="R404">
        <v>0.2</v>
      </c>
      <c r="S404" s="16">
        <v>-12.91</v>
      </c>
    </row>
    <row r="405" spans="1:19">
      <c r="A405" t="s">
        <v>2946</v>
      </c>
      <c r="B405" s="1">
        <v>42828</v>
      </c>
      <c r="C405" s="1">
        <v>42832</v>
      </c>
      <c r="D405" t="s">
        <v>48</v>
      </c>
      <c r="E405" t="s">
        <v>2947</v>
      </c>
      <c r="F405" t="s">
        <v>22</v>
      </c>
      <c r="G405" t="s">
        <v>23</v>
      </c>
      <c r="H405" t="s">
        <v>148</v>
      </c>
      <c r="I405" t="s">
        <v>149</v>
      </c>
      <c r="J405">
        <v>19143</v>
      </c>
      <c r="K405" t="s">
        <v>150</v>
      </c>
      <c r="L405" t="s">
        <v>2948</v>
      </c>
      <c r="M405" t="s">
        <v>28</v>
      </c>
      <c r="N405" t="s">
        <v>63</v>
      </c>
      <c r="O405" t="s">
        <v>956</v>
      </c>
      <c r="P405" t="s">
        <v>2476</v>
      </c>
      <c r="Q405">
        <v>4</v>
      </c>
      <c r="R405">
        <v>0.2</v>
      </c>
      <c r="S405" s="16">
        <v>7.64</v>
      </c>
    </row>
    <row r="406" spans="1:19">
      <c r="A406" t="s">
        <v>2949</v>
      </c>
      <c r="B406" s="1">
        <v>43097</v>
      </c>
      <c r="C406" s="1">
        <v>43101</v>
      </c>
      <c r="D406" t="s">
        <v>48</v>
      </c>
      <c r="E406" t="s">
        <v>2950</v>
      </c>
      <c r="F406" t="s">
        <v>22</v>
      </c>
      <c r="G406" t="s">
        <v>23</v>
      </c>
      <c r="H406" t="s">
        <v>2951</v>
      </c>
      <c r="I406" t="s">
        <v>104</v>
      </c>
      <c r="J406">
        <v>78664</v>
      </c>
      <c r="K406" t="s">
        <v>105</v>
      </c>
      <c r="L406" t="s">
        <v>906</v>
      </c>
      <c r="M406" t="s">
        <v>43</v>
      </c>
      <c r="N406" t="s">
        <v>67</v>
      </c>
      <c r="O406" t="s">
        <v>907</v>
      </c>
      <c r="P406" t="s">
        <v>908</v>
      </c>
      <c r="Q406">
        <v>2</v>
      </c>
      <c r="R406">
        <v>0.2</v>
      </c>
      <c r="S406" s="16">
        <v>2.72</v>
      </c>
    </row>
    <row r="407" spans="1:19">
      <c r="A407" t="s">
        <v>2953</v>
      </c>
      <c r="B407" s="1">
        <v>42870</v>
      </c>
      <c r="C407" s="1">
        <v>42873</v>
      </c>
      <c r="D407" t="s">
        <v>20</v>
      </c>
      <c r="E407" t="s">
        <v>2954</v>
      </c>
      <c r="F407" t="s">
        <v>22</v>
      </c>
      <c r="G407" t="s">
        <v>23</v>
      </c>
      <c r="H407" t="s">
        <v>561</v>
      </c>
      <c r="I407" t="s">
        <v>317</v>
      </c>
      <c r="J407">
        <v>85023</v>
      </c>
      <c r="K407" t="s">
        <v>41</v>
      </c>
      <c r="L407" t="s">
        <v>2733</v>
      </c>
      <c r="M407" t="s">
        <v>70</v>
      </c>
      <c r="N407" t="s">
        <v>71</v>
      </c>
      <c r="O407" t="s">
        <v>2734</v>
      </c>
      <c r="P407" t="s">
        <v>2955</v>
      </c>
      <c r="Q407">
        <v>1</v>
      </c>
      <c r="R407">
        <v>0.2</v>
      </c>
      <c r="S407" s="16">
        <v>2.59</v>
      </c>
    </row>
    <row r="408" spans="1:19">
      <c r="A408" t="s">
        <v>2958</v>
      </c>
      <c r="B408" s="1">
        <v>42269</v>
      </c>
      <c r="C408" s="1">
        <v>42269</v>
      </c>
      <c r="D408" t="s">
        <v>1327</v>
      </c>
      <c r="E408" t="s">
        <v>2959</v>
      </c>
      <c r="F408" t="s">
        <v>22</v>
      </c>
      <c r="G408" t="s">
        <v>23</v>
      </c>
      <c r="H408" t="s">
        <v>2396</v>
      </c>
      <c r="I408" t="s">
        <v>40</v>
      </c>
      <c r="J408">
        <v>92054</v>
      </c>
      <c r="K408" t="s">
        <v>41</v>
      </c>
      <c r="L408" t="s">
        <v>2960</v>
      </c>
      <c r="M408" t="s">
        <v>28</v>
      </c>
      <c r="N408" t="s">
        <v>63</v>
      </c>
      <c r="O408" t="s">
        <v>2961</v>
      </c>
      <c r="P408" t="s">
        <v>2962</v>
      </c>
      <c r="Q408">
        <v>2</v>
      </c>
      <c r="R408">
        <v>0</v>
      </c>
      <c r="S408" s="16">
        <v>53.2</v>
      </c>
    </row>
    <row r="409" spans="1:19">
      <c r="A409" t="s">
        <v>2964</v>
      </c>
      <c r="B409" s="1">
        <v>42335</v>
      </c>
      <c r="C409" s="1">
        <v>42339</v>
      </c>
      <c r="D409" t="s">
        <v>48</v>
      </c>
      <c r="E409" t="s">
        <v>2965</v>
      </c>
      <c r="F409" t="s">
        <v>102</v>
      </c>
      <c r="G409" t="s">
        <v>23</v>
      </c>
      <c r="H409" t="s">
        <v>1763</v>
      </c>
      <c r="I409" t="s">
        <v>1764</v>
      </c>
      <c r="J409">
        <v>72701</v>
      </c>
      <c r="K409" t="s">
        <v>26</v>
      </c>
      <c r="L409" t="s">
        <v>2966</v>
      </c>
      <c r="M409" t="s">
        <v>43</v>
      </c>
      <c r="N409" t="s">
        <v>74</v>
      </c>
      <c r="O409" t="s">
        <v>2967</v>
      </c>
      <c r="P409" t="s">
        <v>1110</v>
      </c>
      <c r="Q409">
        <v>2</v>
      </c>
      <c r="R409">
        <v>0</v>
      </c>
      <c r="S409" s="16">
        <v>3.06</v>
      </c>
    </row>
    <row r="410" spans="1:19">
      <c r="A410" t="s">
        <v>2968</v>
      </c>
      <c r="B410" s="1">
        <v>42614</v>
      </c>
      <c r="C410" s="1">
        <v>42617</v>
      </c>
      <c r="D410" t="s">
        <v>191</v>
      </c>
      <c r="E410" t="s">
        <v>497</v>
      </c>
      <c r="F410" t="s">
        <v>38</v>
      </c>
      <c r="G410" t="s">
        <v>23</v>
      </c>
      <c r="H410" t="s">
        <v>128</v>
      </c>
      <c r="I410" t="s">
        <v>40</v>
      </c>
      <c r="J410">
        <v>94110</v>
      </c>
      <c r="K410" t="s">
        <v>41</v>
      </c>
      <c r="L410" t="s">
        <v>1858</v>
      </c>
      <c r="M410" t="s">
        <v>43</v>
      </c>
      <c r="N410" t="s">
        <v>175</v>
      </c>
      <c r="O410" t="s">
        <v>1859</v>
      </c>
      <c r="P410" t="s">
        <v>2969</v>
      </c>
      <c r="Q410">
        <v>2</v>
      </c>
      <c r="R410">
        <v>0</v>
      </c>
      <c r="S410" s="16">
        <v>10.94</v>
      </c>
    </row>
    <row r="411" spans="1:19">
      <c r="A411" t="s">
        <v>2970</v>
      </c>
      <c r="B411" s="1">
        <v>41904</v>
      </c>
      <c r="C411" s="1">
        <v>41906</v>
      </c>
      <c r="D411" t="s">
        <v>20</v>
      </c>
      <c r="E411" t="s">
        <v>2826</v>
      </c>
      <c r="F411" t="s">
        <v>22</v>
      </c>
      <c r="G411" t="s">
        <v>23</v>
      </c>
      <c r="H411" t="s">
        <v>2971</v>
      </c>
      <c r="I411" t="s">
        <v>51</v>
      </c>
      <c r="J411">
        <v>33433</v>
      </c>
      <c r="K411" t="s">
        <v>26</v>
      </c>
      <c r="L411" t="s">
        <v>2972</v>
      </c>
      <c r="M411" t="s">
        <v>43</v>
      </c>
      <c r="N411" t="s">
        <v>44</v>
      </c>
      <c r="O411" t="s">
        <v>2973</v>
      </c>
      <c r="P411" t="s">
        <v>2974</v>
      </c>
      <c r="Q411">
        <v>2</v>
      </c>
      <c r="R411">
        <v>0.2</v>
      </c>
      <c r="S411" s="16">
        <v>1.67</v>
      </c>
    </row>
    <row r="412" spans="1:19">
      <c r="A412" t="s">
        <v>2975</v>
      </c>
      <c r="B412" s="1">
        <v>42834</v>
      </c>
      <c r="C412" s="1">
        <v>42836</v>
      </c>
      <c r="D412" t="s">
        <v>191</v>
      </c>
      <c r="E412" t="s">
        <v>2976</v>
      </c>
      <c r="F412" t="s">
        <v>102</v>
      </c>
      <c r="G412" t="s">
        <v>23</v>
      </c>
      <c r="H412" t="s">
        <v>274</v>
      </c>
      <c r="I412" t="s">
        <v>275</v>
      </c>
      <c r="J412">
        <v>10011</v>
      </c>
      <c r="K412" t="s">
        <v>150</v>
      </c>
      <c r="L412" t="s">
        <v>2977</v>
      </c>
      <c r="M412" t="s">
        <v>43</v>
      </c>
      <c r="N412" t="s">
        <v>44</v>
      </c>
      <c r="O412" t="s">
        <v>2978</v>
      </c>
      <c r="P412" t="s">
        <v>2629</v>
      </c>
      <c r="Q412">
        <v>2</v>
      </c>
      <c r="R412">
        <v>0</v>
      </c>
      <c r="S412" s="16">
        <v>4.8099999999999996</v>
      </c>
    </row>
    <row r="413" spans="1:19">
      <c r="A413" t="s">
        <v>2985</v>
      </c>
      <c r="B413" s="1">
        <v>41655</v>
      </c>
      <c r="C413" s="1">
        <v>41657</v>
      </c>
      <c r="D413" t="s">
        <v>20</v>
      </c>
      <c r="E413" t="s">
        <v>983</v>
      </c>
      <c r="F413" t="s">
        <v>22</v>
      </c>
      <c r="G413" t="s">
        <v>23</v>
      </c>
      <c r="H413" t="s">
        <v>148</v>
      </c>
      <c r="I413" t="s">
        <v>149</v>
      </c>
      <c r="J413">
        <v>19134</v>
      </c>
      <c r="K413" t="s">
        <v>150</v>
      </c>
      <c r="L413" t="s">
        <v>2986</v>
      </c>
      <c r="M413" t="s">
        <v>28</v>
      </c>
      <c r="N413" t="s">
        <v>63</v>
      </c>
      <c r="O413" t="s">
        <v>2987</v>
      </c>
      <c r="P413" t="s">
        <v>2988</v>
      </c>
      <c r="Q413">
        <v>6</v>
      </c>
      <c r="R413">
        <v>0.2</v>
      </c>
      <c r="S413" s="16">
        <v>28.6</v>
      </c>
    </row>
    <row r="414" spans="1:19">
      <c r="A414" t="s">
        <v>2989</v>
      </c>
      <c r="B414" s="1">
        <v>42925</v>
      </c>
      <c r="C414" s="1">
        <v>42931</v>
      </c>
      <c r="D414" t="s">
        <v>48</v>
      </c>
      <c r="E414" t="s">
        <v>1279</v>
      </c>
      <c r="F414" t="s">
        <v>22</v>
      </c>
      <c r="G414" t="s">
        <v>23</v>
      </c>
      <c r="H414" t="s">
        <v>432</v>
      </c>
      <c r="I414" t="s">
        <v>433</v>
      </c>
      <c r="J414">
        <v>97206</v>
      </c>
      <c r="K414" t="s">
        <v>41</v>
      </c>
      <c r="L414" t="s">
        <v>2990</v>
      </c>
      <c r="M414" t="s">
        <v>43</v>
      </c>
      <c r="N414" t="s">
        <v>74</v>
      </c>
      <c r="O414" t="s">
        <v>2991</v>
      </c>
      <c r="P414" t="s">
        <v>2992</v>
      </c>
      <c r="Q414">
        <v>2</v>
      </c>
      <c r="R414">
        <v>0.7</v>
      </c>
      <c r="S414" s="16">
        <v>-0.79</v>
      </c>
    </row>
    <row r="415" spans="1:19">
      <c r="A415" t="s">
        <v>2994</v>
      </c>
      <c r="B415" s="1">
        <v>42347</v>
      </c>
      <c r="C415" s="1">
        <v>42350</v>
      </c>
      <c r="D415" t="s">
        <v>191</v>
      </c>
      <c r="E415" t="s">
        <v>353</v>
      </c>
      <c r="F415" t="s">
        <v>38</v>
      </c>
      <c r="G415" t="s">
        <v>23</v>
      </c>
      <c r="H415" t="s">
        <v>512</v>
      </c>
      <c r="I415" t="s">
        <v>260</v>
      </c>
      <c r="J415">
        <v>47201</v>
      </c>
      <c r="K415" t="s">
        <v>105</v>
      </c>
      <c r="L415" t="s">
        <v>2995</v>
      </c>
      <c r="M415" t="s">
        <v>43</v>
      </c>
      <c r="N415" t="s">
        <v>90</v>
      </c>
      <c r="O415" t="s">
        <v>2996</v>
      </c>
      <c r="P415" t="s">
        <v>2997</v>
      </c>
      <c r="Q415">
        <v>3</v>
      </c>
      <c r="R415">
        <v>0</v>
      </c>
      <c r="S415" s="16">
        <v>16.670000000000002</v>
      </c>
    </row>
    <row r="416" spans="1:19">
      <c r="A416" t="s">
        <v>2998</v>
      </c>
      <c r="B416" s="1">
        <v>42646</v>
      </c>
      <c r="C416" s="1">
        <v>42651</v>
      </c>
      <c r="D416" t="s">
        <v>48</v>
      </c>
      <c r="E416" t="s">
        <v>154</v>
      </c>
      <c r="F416" t="s">
        <v>22</v>
      </c>
      <c r="G416" t="s">
        <v>23</v>
      </c>
      <c r="H416" t="s">
        <v>274</v>
      </c>
      <c r="I416" t="s">
        <v>275</v>
      </c>
      <c r="J416">
        <v>10035</v>
      </c>
      <c r="K416" t="s">
        <v>150</v>
      </c>
      <c r="L416" t="s">
        <v>2544</v>
      </c>
      <c r="M416" t="s">
        <v>28</v>
      </c>
      <c r="N416" t="s">
        <v>34</v>
      </c>
      <c r="O416" t="s">
        <v>2545</v>
      </c>
      <c r="P416" t="s">
        <v>2999</v>
      </c>
      <c r="Q416">
        <v>6</v>
      </c>
      <c r="R416">
        <v>0.1</v>
      </c>
      <c r="S416" s="16">
        <v>93.22</v>
      </c>
    </row>
    <row r="417" spans="1:19">
      <c r="A417" t="s">
        <v>3000</v>
      </c>
      <c r="B417" s="1">
        <v>41954</v>
      </c>
      <c r="C417" s="1">
        <v>41957</v>
      </c>
      <c r="D417" t="s">
        <v>20</v>
      </c>
      <c r="E417" t="s">
        <v>3001</v>
      </c>
      <c r="F417" t="s">
        <v>22</v>
      </c>
      <c r="G417" t="s">
        <v>23</v>
      </c>
      <c r="H417" t="s">
        <v>1520</v>
      </c>
      <c r="I417" t="s">
        <v>472</v>
      </c>
      <c r="J417">
        <v>80027</v>
      </c>
      <c r="K417" t="s">
        <v>41</v>
      </c>
      <c r="L417" t="s">
        <v>3002</v>
      </c>
      <c r="M417" t="s">
        <v>43</v>
      </c>
      <c r="N417" t="s">
        <v>67</v>
      </c>
      <c r="O417" t="s">
        <v>3003</v>
      </c>
      <c r="P417" t="s">
        <v>1231</v>
      </c>
      <c r="Q417">
        <v>1</v>
      </c>
      <c r="R417">
        <v>0.2</v>
      </c>
      <c r="S417" s="16">
        <v>0.81</v>
      </c>
    </row>
    <row r="418" spans="1:19">
      <c r="A418" t="s">
        <v>3010</v>
      </c>
      <c r="B418" s="1">
        <v>42073</v>
      </c>
      <c r="C418" s="1">
        <v>42073</v>
      </c>
      <c r="D418" t="s">
        <v>1327</v>
      </c>
      <c r="E418" t="s">
        <v>3011</v>
      </c>
      <c r="F418" t="s">
        <v>22</v>
      </c>
      <c r="G418" t="s">
        <v>23</v>
      </c>
      <c r="H418" t="s">
        <v>186</v>
      </c>
      <c r="I418" t="s">
        <v>104</v>
      </c>
      <c r="J418">
        <v>77041</v>
      </c>
      <c r="K418" t="s">
        <v>105</v>
      </c>
      <c r="L418" t="s">
        <v>3012</v>
      </c>
      <c r="M418" t="s">
        <v>43</v>
      </c>
      <c r="N418" t="s">
        <v>74</v>
      </c>
      <c r="O418" t="s">
        <v>3013</v>
      </c>
      <c r="P418" t="s">
        <v>3014</v>
      </c>
      <c r="Q418">
        <v>2</v>
      </c>
      <c r="R418">
        <v>0.8</v>
      </c>
      <c r="S418" s="16">
        <v>-1.89</v>
      </c>
    </row>
    <row r="419" spans="1:19">
      <c r="A419" t="s">
        <v>3015</v>
      </c>
      <c r="B419" s="1">
        <v>42092</v>
      </c>
      <c r="C419" s="1">
        <v>42094</v>
      </c>
      <c r="D419" t="s">
        <v>20</v>
      </c>
      <c r="E419" t="s">
        <v>3016</v>
      </c>
      <c r="F419" t="s">
        <v>102</v>
      </c>
      <c r="G419" t="s">
        <v>23</v>
      </c>
      <c r="H419" t="s">
        <v>1570</v>
      </c>
      <c r="I419" t="s">
        <v>51</v>
      </c>
      <c r="J419">
        <v>32216</v>
      </c>
      <c r="K419" t="s">
        <v>26</v>
      </c>
      <c r="L419" t="s">
        <v>1176</v>
      </c>
      <c r="M419" t="s">
        <v>28</v>
      </c>
      <c r="N419" t="s">
        <v>34</v>
      </c>
      <c r="O419" t="s">
        <v>1177</v>
      </c>
      <c r="P419" t="s">
        <v>3017</v>
      </c>
      <c r="Q419">
        <v>5</v>
      </c>
      <c r="R419">
        <v>0.2</v>
      </c>
      <c r="S419" s="16">
        <v>131.28</v>
      </c>
    </row>
    <row r="420" spans="1:19">
      <c r="A420" t="s">
        <v>3018</v>
      </c>
      <c r="B420" s="1">
        <v>41780</v>
      </c>
      <c r="C420" s="1">
        <v>41784</v>
      </c>
      <c r="D420" t="s">
        <v>48</v>
      </c>
      <c r="E420" t="s">
        <v>3019</v>
      </c>
      <c r="F420" t="s">
        <v>38</v>
      </c>
      <c r="G420" t="s">
        <v>23</v>
      </c>
      <c r="H420" t="s">
        <v>3020</v>
      </c>
      <c r="I420" t="s">
        <v>327</v>
      </c>
      <c r="J420">
        <v>23464</v>
      </c>
      <c r="K420" t="s">
        <v>26</v>
      </c>
      <c r="L420" t="s">
        <v>3021</v>
      </c>
      <c r="M420" t="s">
        <v>43</v>
      </c>
      <c r="N420" t="s">
        <v>74</v>
      </c>
      <c r="O420" t="s">
        <v>3022</v>
      </c>
      <c r="P420" t="s">
        <v>3023</v>
      </c>
      <c r="Q420">
        <v>7</v>
      </c>
      <c r="R420">
        <v>0</v>
      </c>
      <c r="S420" s="16">
        <v>1276.49</v>
      </c>
    </row>
    <row r="421" spans="1:19">
      <c r="A421" t="s">
        <v>3024</v>
      </c>
      <c r="B421" s="1">
        <v>42305</v>
      </c>
      <c r="C421" s="1">
        <v>42311</v>
      </c>
      <c r="D421" t="s">
        <v>48</v>
      </c>
      <c r="E421" t="s">
        <v>3025</v>
      </c>
      <c r="F421" t="s">
        <v>22</v>
      </c>
      <c r="G421" t="s">
        <v>23</v>
      </c>
      <c r="H421" t="s">
        <v>24</v>
      </c>
      <c r="I421" t="s">
        <v>25</v>
      </c>
      <c r="J421">
        <v>42420</v>
      </c>
      <c r="K421" t="s">
        <v>26</v>
      </c>
      <c r="L421" t="s">
        <v>3026</v>
      </c>
      <c r="M421" t="s">
        <v>43</v>
      </c>
      <c r="N421" t="s">
        <v>175</v>
      </c>
      <c r="O421" t="s">
        <v>3027</v>
      </c>
      <c r="P421" t="s">
        <v>3028</v>
      </c>
      <c r="Q421">
        <v>1</v>
      </c>
      <c r="R421">
        <v>0</v>
      </c>
      <c r="S421" s="16">
        <v>4.91</v>
      </c>
    </row>
    <row r="422" spans="1:19">
      <c r="A422" t="s">
        <v>3034</v>
      </c>
      <c r="B422" s="1">
        <v>42216</v>
      </c>
      <c r="C422" s="1">
        <v>42216</v>
      </c>
      <c r="D422" t="s">
        <v>1327</v>
      </c>
      <c r="E422" t="s">
        <v>2559</v>
      </c>
      <c r="F422" t="s">
        <v>22</v>
      </c>
      <c r="G422" t="s">
        <v>23</v>
      </c>
      <c r="H422" t="s">
        <v>274</v>
      </c>
      <c r="I422" t="s">
        <v>275</v>
      </c>
      <c r="J422">
        <v>10024</v>
      </c>
      <c r="K422" t="s">
        <v>150</v>
      </c>
      <c r="L422" t="s">
        <v>3035</v>
      </c>
      <c r="M422" t="s">
        <v>70</v>
      </c>
      <c r="N422" t="s">
        <v>162</v>
      </c>
      <c r="O422" t="s">
        <v>3036</v>
      </c>
      <c r="P422" t="s">
        <v>3037</v>
      </c>
      <c r="Q422">
        <v>7</v>
      </c>
      <c r="R422">
        <v>0</v>
      </c>
      <c r="S422" s="16">
        <v>762.18</v>
      </c>
    </row>
    <row r="423" spans="1:19">
      <c r="A423" t="s">
        <v>3038</v>
      </c>
      <c r="B423" s="1">
        <v>42243</v>
      </c>
      <c r="C423" s="1">
        <v>42247</v>
      </c>
      <c r="D423" t="s">
        <v>48</v>
      </c>
      <c r="E423" t="s">
        <v>3039</v>
      </c>
      <c r="F423" t="s">
        <v>22</v>
      </c>
      <c r="G423" t="s">
        <v>23</v>
      </c>
      <c r="H423" t="s">
        <v>3040</v>
      </c>
      <c r="I423" t="s">
        <v>40</v>
      </c>
      <c r="J423">
        <v>92563</v>
      </c>
      <c r="K423" t="s">
        <v>41</v>
      </c>
      <c r="L423" t="s">
        <v>3041</v>
      </c>
      <c r="M423" t="s">
        <v>43</v>
      </c>
      <c r="N423" t="s">
        <v>57</v>
      </c>
      <c r="O423" t="s">
        <v>3042</v>
      </c>
      <c r="P423" t="s">
        <v>3043</v>
      </c>
      <c r="Q423">
        <v>3</v>
      </c>
      <c r="R423">
        <v>0</v>
      </c>
      <c r="S423" s="16">
        <v>92.08</v>
      </c>
    </row>
    <row r="424" spans="1:19">
      <c r="A424" t="s">
        <v>3044</v>
      </c>
      <c r="B424" s="1">
        <v>42314</v>
      </c>
      <c r="C424" s="1">
        <v>42317</v>
      </c>
      <c r="D424" t="s">
        <v>191</v>
      </c>
      <c r="E424" t="s">
        <v>3045</v>
      </c>
      <c r="F424" t="s">
        <v>22</v>
      </c>
      <c r="G424" t="s">
        <v>23</v>
      </c>
      <c r="H424" t="s">
        <v>642</v>
      </c>
      <c r="I424" t="s">
        <v>317</v>
      </c>
      <c r="J424">
        <v>85254</v>
      </c>
      <c r="K424" t="s">
        <v>41</v>
      </c>
      <c r="L424" t="s">
        <v>517</v>
      </c>
      <c r="M424" t="s">
        <v>43</v>
      </c>
      <c r="N424" t="s">
        <v>175</v>
      </c>
      <c r="O424" t="s">
        <v>518</v>
      </c>
      <c r="P424" t="s">
        <v>3046</v>
      </c>
      <c r="Q424">
        <v>3</v>
      </c>
      <c r="R424">
        <v>0.2</v>
      </c>
      <c r="S424" s="16">
        <v>2.48</v>
      </c>
    </row>
    <row r="425" spans="1:19">
      <c r="A425" t="s">
        <v>3049</v>
      </c>
      <c r="B425" s="1">
        <v>43095</v>
      </c>
      <c r="C425" s="1">
        <v>43101</v>
      </c>
      <c r="D425" t="s">
        <v>48</v>
      </c>
      <c r="E425" t="s">
        <v>1225</v>
      </c>
      <c r="F425" t="s">
        <v>22</v>
      </c>
      <c r="G425" t="s">
        <v>23</v>
      </c>
      <c r="H425" t="s">
        <v>2276</v>
      </c>
      <c r="I425" t="s">
        <v>504</v>
      </c>
      <c r="J425">
        <v>52601</v>
      </c>
      <c r="K425" t="s">
        <v>105</v>
      </c>
      <c r="L425" t="s">
        <v>1692</v>
      </c>
      <c r="M425" t="s">
        <v>43</v>
      </c>
      <c r="N425" t="s">
        <v>90</v>
      </c>
      <c r="O425" t="s">
        <v>1693</v>
      </c>
      <c r="P425" t="s">
        <v>3050</v>
      </c>
      <c r="Q425">
        <v>5</v>
      </c>
      <c r="R425">
        <v>0</v>
      </c>
      <c r="S425" s="16">
        <v>20.59</v>
      </c>
    </row>
    <row r="426" spans="1:19">
      <c r="A426" t="s">
        <v>3051</v>
      </c>
      <c r="B426" s="1">
        <v>41967</v>
      </c>
      <c r="C426" s="1">
        <v>41969</v>
      </c>
      <c r="D426" t="s">
        <v>191</v>
      </c>
      <c r="E426" t="s">
        <v>3052</v>
      </c>
      <c r="F426" t="s">
        <v>22</v>
      </c>
      <c r="G426" t="s">
        <v>23</v>
      </c>
      <c r="H426" t="s">
        <v>978</v>
      </c>
      <c r="I426" t="s">
        <v>40</v>
      </c>
      <c r="J426">
        <v>92037</v>
      </c>
      <c r="K426" t="s">
        <v>41</v>
      </c>
      <c r="L426" t="s">
        <v>3053</v>
      </c>
      <c r="M426" t="s">
        <v>28</v>
      </c>
      <c r="N426" t="s">
        <v>63</v>
      </c>
      <c r="O426" t="s">
        <v>3054</v>
      </c>
      <c r="P426" t="s">
        <v>3055</v>
      </c>
      <c r="Q426">
        <v>4</v>
      </c>
      <c r="R426">
        <v>0</v>
      </c>
      <c r="S426" s="16">
        <v>27.31</v>
      </c>
    </row>
    <row r="427" spans="1:19">
      <c r="A427" t="s">
        <v>3059</v>
      </c>
      <c r="B427" s="1">
        <v>42359</v>
      </c>
      <c r="C427" s="1">
        <v>42362</v>
      </c>
      <c r="D427" t="s">
        <v>20</v>
      </c>
      <c r="E427" t="s">
        <v>3060</v>
      </c>
      <c r="F427" t="s">
        <v>22</v>
      </c>
      <c r="G427" t="s">
        <v>23</v>
      </c>
      <c r="H427" t="s">
        <v>95</v>
      </c>
      <c r="I427" t="s">
        <v>96</v>
      </c>
      <c r="J427">
        <v>98103</v>
      </c>
      <c r="K427" t="s">
        <v>41</v>
      </c>
      <c r="L427" t="s">
        <v>915</v>
      </c>
      <c r="M427" t="s">
        <v>28</v>
      </c>
      <c r="N427" t="s">
        <v>53</v>
      </c>
      <c r="O427" t="s">
        <v>916</v>
      </c>
      <c r="P427" t="s">
        <v>3061</v>
      </c>
      <c r="Q427">
        <v>13</v>
      </c>
      <c r="R427">
        <v>0</v>
      </c>
      <c r="S427" s="16">
        <v>356.04</v>
      </c>
    </row>
    <row r="428" spans="1:19">
      <c r="A428" t="s">
        <v>3064</v>
      </c>
      <c r="B428" s="1">
        <v>42264</v>
      </c>
      <c r="C428" s="1">
        <v>42266</v>
      </c>
      <c r="D428" t="s">
        <v>20</v>
      </c>
      <c r="E428" t="s">
        <v>2118</v>
      </c>
      <c r="F428" t="s">
        <v>102</v>
      </c>
      <c r="G428" t="s">
        <v>23</v>
      </c>
      <c r="H428" t="s">
        <v>39</v>
      </c>
      <c r="I428" t="s">
        <v>40</v>
      </c>
      <c r="J428">
        <v>90036</v>
      </c>
      <c r="K428" t="s">
        <v>41</v>
      </c>
      <c r="L428" t="s">
        <v>1091</v>
      </c>
      <c r="M428" t="s">
        <v>43</v>
      </c>
      <c r="N428" t="s">
        <v>90</v>
      </c>
      <c r="O428" t="s">
        <v>1092</v>
      </c>
      <c r="P428" t="s">
        <v>286</v>
      </c>
      <c r="Q428">
        <v>5</v>
      </c>
      <c r="R428">
        <v>0</v>
      </c>
      <c r="S428" s="16">
        <v>15.55</v>
      </c>
    </row>
    <row r="429" spans="1:19">
      <c r="A429" t="s">
        <v>3065</v>
      </c>
      <c r="B429" s="1">
        <v>42191</v>
      </c>
      <c r="C429" s="1">
        <v>42195</v>
      </c>
      <c r="D429" t="s">
        <v>48</v>
      </c>
      <c r="E429" t="s">
        <v>3066</v>
      </c>
      <c r="F429" t="s">
        <v>38</v>
      </c>
      <c r="G429" t="s">
        <v>23</v>
      </c>
      <c r="H429" t="s">
        <v>274</v>
      </c>
      <c r="I429" t="s">
        <v>275</v>
      </c>
      <c r="J429">
        <v>10011</v>
      </c>
      <c r="K429" t="s">
        <v>150</v>
      </c>
      <c r="L429" t="s">
        <v>3067</v>
      </c>
      <c r="M429" t="s">
        <v>28</v>
      </c>
      <c r="N429" t="s">
        <v>63</v>
      </c>
      <c r="O429" t="s">
        <v>3068</v>
      </c>
      <c r="P429" t="s">
        <v>1992</v>
      </c>
      <c r="Q429">
        <v>2</v>
      </c>
      <c r="R429">
        <v>0</v>
      </c>
      <c r="S429" s="16">
        <v>6.7</v>
      </c>
    </row>
    <row r="430" spans="1:19">
      <c r="A430" t="s">
        <v>3074</v>
      </c>
      <c r="B430" s="1">
        <v>42121</v>
      </c>
      <c r="C430" s="1">
        <v>42127</v>
      </c>
      <c r="D430" t="s">
        <v>48</v>
      </c>
      <c r="E430" t="s">
        <v>1940</v>
      </c>
      <c r="F430" t="s">
        <v>22</v>
      </c>
      <c r="G430" t="s">
        <v>23</v>
      </c>
      <c r="H430" t="s">
        <v>96</v>
      </c>
      <c r="I430" t="s">
        <v>3075</v>
      </c>
      <c r="J430">
        <v>20016</v>
      </c>
      <c r="K430" t="s">
        <v>150</v>
      </c>
      <c r="L430" t="s">
        <v>3076</v>
      </c>
      <c r="M430" t="s">
        <v>43</v>
      </c>
      <c r="N430" t="s">
        <v>67</v>
      </c>
      <c r="O430" t="s">
        <v>3077</v>
      </c>
      <c r="P430" t="s">
        <v>3078</v>
      </c>
      <c r="Q430">
        <v>3</v>
      </c>
      <c r="R430">
        <v>0</v>
      </c>
      <c r="S430" s="16">
        <v>8.8699999999999992</v>
      </c>
    </row>
    <row r="431" spans="1:19">
      <c r="A431" t="s">
        <v>3082</v>
      </c>
      <c r="B431" s="1">
        <v>42171</v>
      </c>
      <c r="C431" s="1">
        <v>42175</v>
      </c>
      <c r="D431" t="s">
        <v>48</v>
      </c>
      <c r="E431" t="s">
        <v>1504</v>
      </c>
      <c r="F431" t="s">
        <v>22</v>
      </c>
      <c r="G431" t="s">
        <v>23</v>
      </c>
      <c r="H431" t="s">
        <v>148</v>
      </c>
      <c r="I431" t="s">
        <v>149</v>
      </c>
      <c r="J431">
        <v>19134</v>
      </c>
      <c r="K431" t="s">
        <v>150</v>
      </c>
      <c r="L431" t="s">
        <v>3083</v>
      </c>
      <c r="M431" t="s">
        <v>43</v>
      </c>
      <c r="N431" t="s">
        <v>175</v>
      </c>
      <c r="O431" t="s">
        <v>3084</v>
      </c>
      <c r="P431" t="s">
        <v>2429</v>
      </c>
      <c r="Q431">
        <v>2</v>
      </c>
      <c r="R431">
        <v>0.2</v>
      </c>
      <c r="S431" s="16">
        <v>2.17</v>
      </c>
    </row>
    <row r="432" spans="1:19">
      <c r="A432" t="s">
        <v>3085</v>
      </c>
      <c r="B432" s="1">
        <v>43086</v>
      </c>
      <c r="C432" s="1">
        <v>43089</v>
      </c>
      <c r="D432" t="s">
        <v>191</v>
      </c>
      <c r="E432" t="s">
        <v>3086</v>
      </c>
      <c r="F432" t="s">
        <v>102</v>
      </c>
      <c r="G432" t="s">
        <v>23</v>
      </c>
      <c r="H432" t="s">
        <v>39</v>
      </c>
      <c r="I432" t="s">
        <v>40</v>
      </c>
      <c r="J432">
        <v>90045</v>
      </c>
      <c r="K432" t="s">
        <v>41</v>
      </c>
      <c r="L432" t="s">
        <v>3087</v>
      </c>
      <c r="M432" t="s">
        <v>43</v>
      </c>
      <c r="N432" t="s">
        <v>74</v>
      </c>
      <c r="O432" t="s">
        <v>3088</v>
      </c>
      <c r="P432" t="s">
        <v>3089</v>
      </c>
      <c r="Q432">
        <v>2</v>
      </c>
      <c r="R432">
        <v>0.2</v>
      </c>
      <c r="S432" s="16">
        <v>4.28</v>
      </c>
    </row>
    <row r="433" spans="1:19">
      <c r="A433" t="s">
        <v>3090</v>
      </c>
      <c r="B433" s="1">
        <v>42380</v>
      </c>
      <c r="C433" s="1">
        <v>42382</v>
      </c>
      <c r="D433" t="s">
        <v>20</v>
      </c>
      <c r="E433" t="s">
        <v>3091</v>
      </c>
      <c r="F433" t="s">
        <v>102</v>
      </c>
      <c r="G433" t="s">
        <v>23</v>
      </c>
      <c r="H433" t="s">
        <v>326</v>
      </c>
      <c r="I433" t="s">
        <v>513</v>
      </c>
      <c r="J433">
        <v>45503</v>
      </c>
      <c r="K433" t="s">
        <v>150</v>
      </c>
      <c r="L433" t="s">
        <v>3092</v>
      </c>
      <c r="M433" t="s">
        <v>43</v>
      </c>
      <c r="N433" t="s">
        <v>90</v>
      </c>
      <c r="O433" t="s">
        <v>3093</v>
      </c>
      <c r="P433" t="s">
        <v>92</v>
      </c>
      <c r="Q433">
        <v>3</v>
      </c>
      <c r="R433">
        <v>0.2</v>
      </c>
      <c r="S433" s="16">
        <v>5.44</v>
      </c>
    </row>
    <row r="434" spans="1:19">
      <c r="A434" t="s">
        <v>3104</v>
      </c>
      <c r="B434" s="1">
        <v>42694</v>
      </c>
      <c r="C434" s="1">
        <v>42696</v>
      </c>
      <c r="D434" t="s">
        <v>191</v>
      </c>
      <c r="E434" t="s">
        <v>3105</v>
      </c>
      <c r="F434" t="s">
        <v>22</v>
      </c>
      <c r="G434" t="s">
        <v>23</v>
      </c>
      <c r="H434" t="s">
        <v>1037</v>
      </c>
      <c r="I434" t="s">
        <v>513</v>
      </c>
      <c r="J434">
        <v>45231</v>
      </c>
      <c r="K434" t="s">
        <v>150</v>
      </c>
      <c r="L434" t="s">
        <v>3106</v>
      </c>
      <c r="M434" t="s">
        <v>43</v>
      </c>
      <c r="N434" t="s">
        <v>90</v>
      </c>
      <c r="O434" t="s">
        <v>3107</v>
      </c>
      <c r="P434" t="s">
        <v>3108</v>
      </c>
      <c r="Q434">
        <v>3</v>
      </c>
      <c r="R434">
        <v>0.2</v>
      </c>
      <c r="S434" s="16">
        <v>5.0999999999999996</v>
      </c>
    </row>
    <row r="435" spans="1:19">
      <c r="A435" t="s">
        <v>3109</v>
      </c>
      <c r="B435" s="1">
        <v>42482</v>
      </c>
      <c r="C435" s="1">
        <v>42486</v>
      </c>
      <c r="D435" t="s">
        <v>48</v>
      </c>
      <c r="E435" t="s">
        <v>2802</v>
      </c>
      <c r="F435" t="s">
        <v>102</v>
      </c>
      <c r="G435" t="s">
        <v>23</v>
      </c>
      <c r="H435" t="s">
        <v>3110</v>
      </c>
      <c r="I435" t="s">
        <v>614</v>
      </c>
      <c r="J435">
        <v>65109</v>
      </c>
      <c r="K435" t="s">
        <v>105</v>
      </c>
      <c r="L435" t="s">
        <v>3111</v>
      </c>
      <c r="M435" t="s">
        <v>28</v>
      </c>
      <c r="N435" t="s">
        <v>63</v>
      </c>
      <c r="O435" t="s">
        <v>3112</v>
      </c>
      <c r="P435" t="s">
        <v>3113</v>
      </c>
      <c r="Q435">
        <v>2</v>
      </c>
      <c r="R435">
        <v>0</v>
      </c>
      <c r="S435" s="16">
        <v>8.66</v>
      </c>
    </row>
    <row r="436" spans="1:19">
      <c r="A436" t="s">
        <v>3114</v>
      </c>
      <c r="B436" s="1">
        <v>42168</v>
      </c>
      <c r="C436" s="1">
        <v>42169</v>
      </c>
      <c r="D436" t="s">
        <v>191</v>
      </c>
      <c r="E436" t="s">
        <v>3115</v>
      </c>
      <c r="F436" t="s">
        <v>22</v>
      </c>
      <c r="G436" t="s">
        <v>23</v>
      </c>
      <c r="H436" t="s">
        <v>39</v>
      </c>
      <c r="I436" t="s">
        <v>40</v>
      </c>
      <c r="J436">
        <v>90004</v>
      </c>
      <c r="K436" t="s">
        <v>41</v>
      </c>
      <c r="L436" t="s">
        <v>3116</v>
      </c>
      <c r="M436" t="s">
        <v>43</v>
      </c>
      <c r="N436" t="s">
        <v>74</v>
      </c>
      <c r="O436" t="s">
        <v>3117</v>
      </c>
      <c r="P436" t="s">
        <v>3118</v>
      </c>
      <c r="Q436">
        <v>3</v>
      </c>
      <c r="R436">
        <v>0.2</v>
      </c>
      <c r="S436" s="16">
        <v>13.73</v>
      </c>
    </row>
    <row r="437" spans="1:19">
      <c r="A437" t="s">
        <v>3119</v>
      </c>
      <c r="B437" s="1">
        <v>43059</v>
      </c>
      <c r="C437" s="1">
        <v>43060</v>
      </c>
      <c r="D437" t="s">
        <v>191</v>
      </c>
      <c r="E437" t="s">
        <v>3120</v>
      </c>
      <c r="F437" t="s">
        <v>22</v>
      </c>
      <c r="G437" t="s">
        <v>23</v>
      </c>
      <c r="H437" t="s">
        <v>2276</v>
      </c>
      <c r="I437" t="s">
        <v>88</v>
      </c>
      <c r="J437">
        <v>27217</v>
      </c>
      <c r="K437" t="s">
        <v>26</v>
      </c>
      <c r="L437" t="s">
        <v>3121</v>
      </c>
      <c r="M437" t="s">
        <v>43</v>
      </c>
      <c r="N437" t="s">
        <v>67</v>
      </c>
      <c r="O437" t="s">
        <v>3122</v>
      </c>
      <c r="P437" t="s">
        <v>3123</v>
      </c>
      <c r="Q437">
        <v>7</v>
      </c>
      <c r="R437">
        <v>0.2</v>
      </c>
      <c r="S437" s="16">
        <v>2.7</v>
      </c>
    </row>
    <row r="438" spans="1:19">
      <c r="A438" t="s">
        <v>3124</v>
      </c>
      <c r="B438" s="1">
        <v>42619</v>
      </c>
      <c r="C438" s="1">
        <v>42622</v>
      </c>
      <c r="D438" t="s">
        <v>20</v>
      </c>
      <c r="E438" t="s">
        <v>3125</v>
      </c>
      <c r="F438" t="s">
        <v>22</v>
      </c>
      <c r="G438" t="s">
        <v>23</v>
      </c>
      <c r="H438" t="s">
        <v>274</v>
      </c>
      <c r="I438" t="s">
        <v>275</v>
      </c>
      <c r="J438">
        <v>10035</v>
      </c>
      <c r="K438" t="s">
        <v>150</v>
      </c>
      <c r="L438" t="s">
        <v>3126</v>
      </c>
      <c r="M438" t="s">
        <v>70</v>
      </c>
      <c r="N438" t="s">
        <v>162</v>
      </c>
      <c r="O438" t="s">
        <v>3127</v>
      </c>
      <c r="P438" t="s">
        <v>3128</v>
      </c>
      <c r="Q438">
        <v>2</v>
      </c>
      <c r="R438">
        <v>0</v>
      </c>
      <c r="S438" s="16">
        <v>11.15</v>
      </c>
    </row>
    <row r="439" spans="1:19">
      <c r="A439" t="s">
        <v>3131</v>
      </c>
      <c r="B439" s="1">
        <v>42925</v>
      </c>
      <c r="C439" s="1">
        <v>42928</v>
      </c>
      <c r="D439" t="s">
        <v>191</v>
      </c>
      <c r="E439" t="s">
        <v>3132</v>
      </c>
      <c r="F439" t="s">
        <v>38</v>
      </c>
      <c r="G439" t="s">
        <v>23</v>
      </c>
      <c r="H439" t="s">
        <v>310</v>
      </c>
      <c r="I439" t="s">
        <v>213</v>
      </c>
      <c r="J439">
        <v>60610</v>
      </c>
      <c r="K439" t="s">
        <v>105</v>
      </c>
      <c r="L439" t="s">
        <v>3133</v>
      </c>
      <c r="M439" t="s">
        <v>43</v>
      </c>
      <c r="N439" t="s">
        <v>67</v>
      </c>
      <c r="O439" t="s">
        <v>3134</v>
      </c>
      <c r="P439" t="s">
        <v>3135</v>
      </c>
      <c r="Q439">
        <v>5</v>
      </c>
      <c r="R439">
        <v>0.2</v>
      </c>
      <c r="S439" s="16">
        <v>2.98</v>
      </c>
    </row>
    <row r="440" spans="1:19">
      <c r="A440" t="s">
        <v>3136</v>
      </c>
      <c r="B440" s="1">
        <v>43020</v>
      </c>
      <c r="C440" s="1">
        <v>43024</v>
      </c>
      <c r="D440" t="s">
        <v>48</v>
      </c>
      <c r="E440" t="s">
        <v>200</v>
      </c>
      <c r="F440" t="s">
        <v>102</v>
      </c>
      <c r="G440" t="s">
        <v>23</v>
      </c>
      <c r="H440" t="s">
        <v>3137</v>
      </c>
      <c r="I440" t="s">
        <v>213</v>
      </c>
      <c r="J440">
        <v>61107</v>
      </c>
      <c r="K440" t="s">
        <v>105</v>
      </c>
      <c r="L440" t="s">
        <v>3138</v>
      </c>
      <c r="M440" t="s">
        <v>28</v>
      </c>
      <c r="N440" t="s">
        <v>34</v>
      </c>
      <c r="O440" t="s">
        <v>3139</v>
      </c>
      <c r="P440" t="s">
        <v>3140</v>
      </c>
      <c r="Q440">
        <v>14</v>
      </c>
      <c r="R440">
        <v>0.3</v>
      </c>
      <c r="S440" s="16">
        <v>-18.190000000000001</v>
      </c>
    </row>
    <row r="441" spans="1:19">
      <c r="A441" t="s">
        <v>3141</v>
      </c>
      <c r="B441" s="1">
        <v>41786</v>
      </c>
      <c r="C441" s="1">
        <v>41791</v>
      </c>
      <c r="D441" t="s">
        <v>20</v>
      </c>
      <c r="E441" t="s">
        <v>579</v>
      </c>
      <c r="F441" t="s">
        <v>22</v>
      </c>
      <c r="G441" t="s">
        <v>23</v>
      </c>
      <c r="H441" t="s">
        <v>128</v>
      </c>
      <c r="I441" t="s">
        <v>40</v>
      </c>
      <c r="J441">
        <v>94109</v>
      </c>
      <c r="K441" t="s">
        <v>41</v>
      </c>
      <c r="L441" t="s">
        <v>208</v>
      </c>
      <c r="M441" t="s">
        <v>70</v>
      </c>
      <c r="N441" t="s">
        <v>71</v>
      </c>
      <c r="O441" t="s">
        <v>209</v>
      </c>
      <c r="P441" t="s">
        <v>3142</v>
      </c>
      <c r="Q441">
        <v>12</v>
      </c>
      <c r="R441">
        <v>0.2</v>
      </c>
      <c r="S441" s="16">
        <v>125.27</v>
      </c>
    </row>
    <row r="442" spans="1:19">
      <c r="A442" t="s">
        <v>3143</v>
      </c>
      <c r="B442" s="1">
        <v>42188</v>
      </c>
      <c r="C442" s="1">
        <v>42190</v>
      </c>
      <c r="D442" t="s">
        <v>191</v>
      </c>
      <c r="E442" t="s">
        <v>3144</v>
      </c>
      <c r="F442" t="s">
        <v>38</v>
      </c>
      <c r="G442" t="s">
        <v>23</v>
      </c>
      <c r="H442" t="s">
        <v>148</v>
      </c>
      <c r="I442" t="s">
        <v>149</v>
      </c>
      <c r="J442">
        <v>19134</v>
      </c>
      <c r="K442" t="s">
        <v>150</v>
      </c>
      <c r="L442" t="s">
        <v>3145</v>
      </c>
      <c r="M442" t="s">
        <v>28</v>
      </c>
      <c r="N442" t="s">
        <v>63</v>
      </c>
      <c r="O442" t="s">
        <v>3146</v>
      </c>
      <c r="P442" t="s">
        <v>3147</v>
      </c>
      <c r="Q442">
        <v>2</v>
      </c>
      <c r="R442">
        <v>0.2</v>
      </c>
      <c r="S442" s="16">
        <v>-29.48</v>
      </c>
    </row>
    <row r="443" spans="1:19">
      <c r="A443" t="s">
        <v>3153</v>
      </c>
      <c r="B443" s="1">
        <v>42098</v>
      </c>
      <c r="C443" s="1">
        <v>42102</v>
      </c>
      <c r="D443" t="s">
        <v>48</v>
      </c>
      <c r="E443" t="s">
        <v>3154</v>
      </c>
      <c r="F443" t="s">
        <v>102</v>
      </c>
      <c r="G443" t="s">
        <v>23</v>
      </c>
      <c r="H443" t="s">
        <v>274</v>
      </c>
      <c r="I443" t="s">
        <v>275</v>
      </c>
      <c r="J443">
        <v>10009</v>
      </c>
      <c r="K443" t="s">
        <v>150</v>
      </c>
      <c r="L443" t="s">
        <v>3155</v>
      </c>
      <c r="M443" t="s">
        <v>43</v>
      </c>
      <c r="N443" t="s">
        <v>67</v>
      </c>
      <c r="O443" t="s">
        <v>3156</v>
      </c>
      <c r="P443" t="s">
        <v>3157</v>
      </c>
      <c r="Q443">
        <v>2</v>
      </c>
      <c r="R443">
        <v>0</v>
      </c>
      <c r="S443" s="16">
        <v>4.3499999999999996</v>
      </c>
    </row>
    <row r="444" spans="1:19">
      <c r="A444" t="s">
        <v>3164</v>
      </c>
      <c r="B444" s="1">
        <v>43079</v>
      </c>
      <c r="C444" s="1">
        <v>43086</v>
      </c>
      <c r="D444" t="s">
        <v>48</v>
      </c>
      <c r="E444" t="s">
        <v>1171</v>
      </c>
      <c r="F444" t="s">
        <v>38</v>
      </c>
      <c r="G444" t="s">
        <v>23</v>
      </c>
      <c r="H444" t="s">
        <v>978</v>
      </c>
      <c r="I444" t="s">
        <v>40</v>
      </c>
      <c r="J444">
        <v>92037</v>
      </c>
      <c r="K444" t="s">
        <v>41</v>
      </c>
      <c r="L444" t="s">
        <v>3165</v>
      </c>
      <c r="M444" t="s">
        <v>43</v>
      </c>
      <c r="N444" t="s">
        <v>74</v>
      </c>
      <c r="O444" t="s">
        <v>3166</v>
      </c>
      <c r="P444" t="s">
        <v>3167</v>
      </c>
      <c r="Q444">
        <v>4</v>
      </c>
      <c r="R444">
        <v>0.2</v>
      </c>
      <c r="S444" s="16">
        <v>7.23</v>
      </c>
    </row>
    <row r="445" spans="1:19">
      <c r="A445" t="s">
        <v>3170</v>
      </c>
      <c r="B445" s="1">
        <v>42698</v>
      </c>
      <c r="C445" s="1">
        <v>42705</v>
      </c>
      <c r="D445" t="s">
        <v>48</v>
      </c>
      <c r="E445" t="s">
        <v>3171</v>
      </c>
      <c r="F445" t="s">
        <v>102</v>
      </c>
      <c r="G445" t="s">
        <v>23</v>
      </c>
      <c r="H445" t="s">
        <v>148</v>
      </c>
      <c r="I445" t="s">
        <v>149</v>
      </c>
      <c r="J445">
        <v>19143</v>
      </c>
      <c r="K445" t="s">
        <v>150</v>
      </c>
      <c r="L445" t="s">
        <v>3172</v>
      </c>
      <c r="M445" t="s">
        <v>43</v>
      </c>
      <c r="N445" t="s">
        <v>277</v>
      </c>
      <c r="O445" t="s">
        <v>3173</v>
      </c>
      <c r="P445" t="s">
        <v>3174</v>
      </c>
      <c r="Q445">
        <v>3</v>
      </c>
      <c r="R445">
        <v>0.2</v>
      </c>
      <c r="S445" s="16">
        <v>1.6</v>
      </c>
    </row>
    <row r="446" spans="1:19">
      <c r="A446" t="s">
        <v>3175</v>
      </c>
      <c r="B446" s="1">
        <v>42110</v>
      </c>
      <c r="C446" s="1">
        <v>42115</v>
      </c>
      <c r="D446" t="s">
        <v>48</v>
      </c>
      <c r="E446" t="s">
        <v>3176</v>
      </c>
      <c r="F446" t="s">
        <v>38</v>
      </c>
      <c r="G446" t="s">
        <v>23</v>
      </c>
      <c r="H446" t="s">
        <v>2895</v>
      </c>
      <c r="I446" t="s">
        <v>513</v>
      </c>
      <c r="J446">
        <v>43615</v>
      </c>
      <c r="K446" t="s">
        <v>150</v>
      </c>
      <c r="L446" t="s">
        <v>2196</v>
      </c>
      <c r="M446" t="s">
        <v>43</v>
      </c>
      <c r="N446" t="s">
        <v>78</v>
      </c>
      <c r="O446" t="s">
        <v>2197</v>
      </c>
      <c r="P446" t="s">
        <v>3177</v>
      </c>
      <c r="Q446">
        <v>3</v>
      </c>
      <c r="R446">
        <v>0.2</v>
      </c>
      <c r="S446" s="16">
        <v>4.5199999999999996</v>
      </c>
    </row>
    <row r="447" spans="1:19">
      <c r="A447" t="s">
        <v>3189</v>
      </c>
      <c r="B447" s="1">
        <v>43006</v>
      </c>
      <c r="C447" s="1">
        <v>43008</v>
      </c>
      <c r="D447" t="s">
        <v>20</v>
      </c>
      <c r="E447" t="s">
        <v>3190</v>
      </c>
      <c r="F447" t="s">
        <v>22</v>
      </c>
      <c r="G447" t="s">
        <v>23</v>
      </c>
      <c r="H447" t="s">
        <v>3191</v>
      </c>
      <c r="I447" t="s">
        <v>104</v>
      </c>
      <c r="J447">
        <v>78521</v>
      </c>
      <c r="K447" t="s">
        <v>105</v>
      </c>
      <c r="L447" t="s">
        <v>1929</v>
      </c>
      <c r="M447" t="s">
        <v>43</v>
      </c>
      <c r="N447" t="s">
        <v>593</v>
      </c>
      <c r="O447" t="s">
        <v>1335</v>
      </c>
      <c r="P447" t="s">
        <v>3192</v>
      </c>
      <c r="Q447">
        <v>1</v>
      </c>
      <c r="R447">
        <v>0.2</v>
      </c>
      <c r="S447" s="16">
        <v>-0.35</v>
      </c>
    </row>
    <row r="448" spans="1:19">
      <c r="A448" t="s">
        <v>3193</v>
      </c>
      <c r="B448" s="1">
        <v>42210</v>
      </c>
      <c r="C448" s="1">
        <v>42214</v>
      </c>
      <c r="D448" t="s">
        <v>48</v>
      </c>
      <c r="E448" t="s">
        <v>1556</v>
      </c>
      <c r="F448" t="s">
        <v>102</v>
      </c>
      <c r="G448" t="s">
        <v>23</v>
      </c>
      <c r="H448" t="s">
        <v>148</v>
      </c>
      <c r="I448" t="s">
        <v>149</v>
      </c>
      <c r="J448">
        <v>19143</v>
      </c>
      <c r="K448" t="s">
        <v>150</v>
      </c>
      <c r="L448" t="s">
        <v>1236</v>
      </c>
      <c r="M448" t="s">
        <v>43</v>
      </c>
      <c r="N448" t="s">
        <v>74</v>
      </c>
      <c r="O448" t="s">
        <v>1237</v>
      </c>
      <c r="P448" t="s">
        <v>3194</v>
      </c>
      <c r="Q448">
        <v>4</v>
      </c>
      <c r="R448">
        <v>0.7</v>
      </c>
      <c r="S448" s="16">
        <v>-18.46</v>
      </c>
    </row>
    <row r="449" spans="1:19">
      <c r="A449" t="s">
        <v>3195</v>
      </c>
      <c r="B449" s="1">
        <v>42328</v>
      </c>
      <c r="C449" s="1">
        <v>42334</v>
      </c>
      <c r="D449" t="s">
        <v>48</v>
      </c>
      <c r="E449" t="s">
        <v>3196</v>
      </c>
      <c r="F449" t="s">
        <v>102</v>
      </c>
      <c r="G449" t="s">
        <v>23</v>
      </c>
      <c r="H449" t="s">
        <v>39</v>
      </c>
      <c r="I449" t="s">
        <v>40</v>
      </c>
      <c r="J449">
        <v>90008</v>
      </c>
      <c r="K449" t="s">
        <v>41</v>
      </c>
      <c r="L449" t="s">
        <v>1322</v>
      </c>
      <c r="M449" t="s">
        <v>43</v>
      </c>
      <c r="N449" t="s">
        <v>67</v>
      </c>
      <c r="O449" t="s">
        <v>1323</v>
      </c>
      <c r="P449" t="s">
        <v>143</v>
      </c>
      <c r="Q449">
        <v>7</v>
      </c>
      <c r="R449">
        <v>0</v>
      </c>
      <c r="S449" s="16">
        <v>5.0599999999999996</v>
      </c>
    </row>
    <row r="450" spans="1:19">
      <c r="A450" t="s">
        <v>3197</v>
      </c>
      <c r="B450" s="1">
        <v>42488</v>
      </c>
      <c r="C450" s="1">
        <v>42492</v>
      </c>
      <c r="D450" t="s">
        <v>48</v>
      </c>
      <c r="E450" t="s">
        <v>3198</v>
      </c>
      <c r="F450" t="s">
        <v>102</v>
      </c>
      <c r="G450" t="s">
        <v>23</v>
      </c>
      <c r="H450" t="s">
        <v>836</v>
      </c>
      <c r="I450" t="s">
        <v>472</v>
      </c>
      <c r="J450">
        <v>80219</v>
      </c>
      <c r="K450" t="s">
        <v>41</v>
      </c>
      <c r="L450" t="s">
        <v>1288</v>
      </c>
      <c r="M450" t="s">
        <v>43</v>
      </c>
      <c r="N450" t="s">
        <v>90</v>
      </c>
      <c r="O450" t="s">
        <v>1289</v>
      </c>
      <c r="P450" t="s">
        <v>189</v>
      </c>
      <c r="Q450">
        <v>3</v>
      </c>
      <c r="R450">
        <v>0.2</v>
      </c>
      <c r="S450" s="16">
        <v>9.9499999999999993</v>
      </c>
    </row>
    <row r="451" spans="1:19">
      <c r="A451" t="s">
        <v>3199</v>
      </c>
      <c r="B451" s="1">
        <v>43053</v>
      </c>
      <c r="C451" s="1">
        <v>43058</v>
      </c>
      <c r="D451" t="s">
        <v>48</v>
      </c>
      <c r="E451" t="s">
        <v>3200</v>
      </c>
      <c r="F451" t="s">
        <v>22</v>
      </c>
      <c r="G451" t="s">
        <v>23</v>
      </c>
      <c r="H451" t="s">
        <v>274</v>
      </c>
      <c r="I451" t="s">
        <v>275</v>
      </c>
      <c r="J451">
        <v>10035</v>
      </c>
      <c r="K451" t="s">
        <v>150</v>
      </c>
      <c r="L451" t="s">
        <v>3201</v>
      </c>
      <c r="M451" t="s">
        <v>43</v>
      </c>
      <c r="N451" t="s">
        <v>74</v>
      </c>
      <c r="O451" t="s">
        <v>3202</v>
      </c>
      <c r="P451" t="s">
        <v>2981</v>
      </c>
      <c r="Q451">
        <v>2</v>
      </c>
      <c r="R451">
        <v>0.2</v>
      </c>
      <c r="S451" s="16">
        <v>3.02</v>
      </c>
    </row>
    <row r="452" spans="1:19">
      <c r="A452" t="s">
        <v>3203</v>
      </c>
      <c r="B452" s="1">
        <v>42686</v>
      </c>
      <c r="C452" s="1">
        <v>42693</v>
      </c>
      <c r="D452" t="s">
        <v>48</v>
      </c>
      <c r="E452" t="s">
        <v>3204</v>
      </c>
      <c r="F452" t="s">
        <v>22</v>
      </c>
      <c r="G452" t="s">
        <v>23</v>
      </c>
      <c r="H452" t="s">
        <v>1878</v>
      </c>
      <c r="I452" t="s">
        <v>317</v>
      </c>
      <c r="J452">
        <v>85204</v>
      </c>
      <c r="K452" t="s">
        <v>41</v>
      </c>
      <c r="L452" t="s">
        <v>3205</v>
      </c>
      <c r="M452" t="s">
        <v>43</v>
      </c>
      <c r="N452" t="s">
        <v>74</v>
      </c>
      <c r="O452" t="s">
        <v>3206</v>
      </c>
      <c r="P452" t="s">
        <v>3207</v>
      </c>
      <c r="Q452">
        <v>5</v>
      </c>
      <c r="R452">
        <v>0.7</v>
      </c>
      <c r="S452" s="16">
        <v>-4.5999999999999996</v>
      </c>
    </row>
    <row r="453" spans="1:19">
      <c r="A453" t="s">
        <v>3210</v>
      </c>
      <c r="B453" s="1">
        <v>42642</v>
      </c>
      <c r="C453" s="1">
        <v>42643</v>
      </c>
      <c r="D453" t="s">
        <v>191</v>
      </c>
      <c r="E453" t="s">
        <v>3211</v>
      </c>
      <c r="F453" t="s">
        <v>102</v>
      </c>
      <c r="G453" t="s">
        <v>23</v>
      </c>
      <c r="H453" t="s">
        <v>512</v>
      </c>
      <c r="I453" t="s">
        <v>260</v>
      </c>
      <c r="J453">
        <v>47201</v>
      </c>
      <c r="K453" t="s">
        <v>105</v>
      </c>
      <c r="L453" t="s">
        <v>3212</v>
      </c>
      <c r="M453" t="s">
        <v>43</v>
      </c>
      <c r="N453" t="s">
        <v>67</v>
      </c>
      <c r="O453" t="s">
        <v>3213</v>
      </c>
      <c r="P453" t="s">
        <v>3214</v>
      </c>
      <c r="Q453">
        <v>7</v>
      </c>
      <c r="R453">
        <v>0</v>
      </c>
      <c r="S453" s="16">
        <v>10.63</v>
      </c>
    </row>
    <row r="454" spans="1:19">
      <c r="A454" t="s">
        <v>3215</v>
      </c>
      <c r="B454" s="1">
        <v>43001</v>
      </c>
      <c r="C454" s="1">
        <v>43003</v>
      </c>
      <c r="D454" t="s">
        <v>20</v>
      </c>
      <c r="E454" t="s">
        <v>3216</v>
      </c>
      <c r="F454" t="s">
        <v>22</v>
      </c>
      <c r="G454" t="s">
        <v>23</v>
      </c>
      <c r="H454" t="s">
        <v>95</v>
      </c>
      <c r="I454" t="s">
        <v>96</v>
      </c>
      <c r="J454">
        <v>98105</v>
      </c>
      <c r="K454" t="s">
        <v>41</v>
      </c>
      <c r="L454" t="s">
        <v>3217</v>
      </c>
      <c r="M454" t="s">
        <v>43</v>
      </c>
      <c r="N454" t="s">
        <v>78</v>
      </c>
      <c r="O454" t="s">
        <v>3218</v>
      </c>
      <c r="P454" t="s">
        <v>2332</v>
      </c>
      <c r="Q454">
        <v>2</v>
      </c>
      <c r="R454">
        <v>0</v>
      </c>
      <c r="S454" s="16">
        <v>33.590000000000003</v>
      </c>
    </row>
    <row r="455" spans="1:19">
      <c r="A455" t="s">
        <v>3219</v>
      </c>
      <c r="B455" s="1">
        <v>42337</v>
      </c>
      <c r="C455" s="1">
        <v>42342</v>
      </c>
      <c r="D455" t="s">
        <v>48</v>
      </c>
      <c r="E455" t="s">
        <v>3220</v>
      </c>
      <c r="F455" t="s">
        <v>38</v>
      </c>
      <c r="G455" t="s">
        <v>23</v>
      </c>
      <c r="H455" t="s">
        <v>911</v>
      </c>
      <c r="I455" t="s">
        <v>241</v>
      </c>
      <c r="J455">
        <v>48227</v>
      </c>
      <c r="K455" t="s">
        <v>105</v>
      </c>
      <c r="L455" t="s">
        <v>3221</v>
      </c>
      <c r="M455" t="s">
        <v>43</v>
      </c>
      <c r="N455" t="s">
        <v>90</v>
      </c>
      <c r="O455" t="s">
        <v>188</v>
      </c>
      <c r="P455" t="s">
        <v>2002</v>
      </c>
      <c r="Q455">
        <v>4</v>
      </c>
      <c r="R455">
        <v>0</v>
      </c>
      <c r="S455" s="16">
        <v>9.36</v>
      </c>
    </row>
    <row r="456" spans="1:19">
      <c r="A456" t="s">
        <v>3227</v>
      </c>
      <c r="B456" s="1">
        <v>42594</v>
      </c>
      <c r="C456" s="1">
        <v>42594</v>
      </c>
      <c r="D456" t="s">
        <v>1327</v>
      </c>
      <c r="E456" t="s">
        <v>470</v>
      </c>
      <c r="F456" t="s">
        <v>22</v>
      </c>
      <c r="G456" t="s">
        <v>23</v>
      </c>
      <c r="H456" t="s">
        <v>1419</v>
      </c>
      <c r="I456" t="s">
        <v>504</v>
      </c>
      <c r="J456">
        <v>50315</v>
      </c>
      <c r="K456" t="s">
        <v>105</v>
      </c>
      <c r="L456" t="s">
        <v>3228</v>
      </c>
      <c r="M456" t="s">
        <v>43</v>
      </c>
      <c r="N456" t="s">
        <v>90</v>
      </c>
      <c r="O456" t="s">
        <v>3229</v>
      </c>
      <c r="P456" t="s">
        <v>419</v>
      </c>
      <c r="Q456">
        <v>1</v>
      </c>
      <c r="R456">
        <v>0</v>
      </c>
      <c r="S456" s="16">
        <v>3.11</v>
      </c>
    </row>
    <row r="457" spans="1:19">
      <c r="A457" t="s">
        <v>3230</v>
      </c>
      <c r="B457" s="1">
        <v>42597</v>
      </c>
      <c r="C457" s="1">
        <v>42602</v>
      </c>
      <c r="D457" t="s">
        <v>20</v>
      </c>
      <c r="E457" t="s">
        <v>3231</v>
      </c>
      <c r="F457" t="s">
        <v>38</v>
      </c>
      <c r="G457" t="s">
        <v>23</v>
      </c>
      <c r="H457" t="s">
        <v>3232</v>
      </c>
      <c r="I457" t="s">
        <v>40</v>
      </c>
      <c r="J457">
        <v>94601</v>
      </c>
      <c r="K457" t="s">
        <v>41</v>
      </c>
      <c r="L457" t="s">
        <v>762</v>
      </c>
      <c r="M457" t="s">
        <v>70</v>
      </c>
      <c r="N457" t="s">
        <v>71</v>
      </c>
      <c r="O457" t="s">
        <v>763</v>
      </c>
      <c r="P457" t="s">
        <v>3233</v>
      </c>
      <c r="Q457">
        <v>3</v>
      </c>
      <c r="R457">
        <v>0.2</v>
      </c>
      <c r="S457" s="16">
        <v>7.2</v>
      </c>
    </row>
    <row r="458" spans="1:19">
      <c r="A458" t="s">
        <v>3238</v>
      </c>
      <c r="B458" s="1">
        <v>42344</v>
      </c>
      <c r="C458" s="1">
        <v>42351</v>
      </c>
      <c r="D458" t="s">
        <v>48</v>
      </c>
      <c r="E458" t="s">
        <v>2291</v>
      </c>
      <c r="F458" t="s">
        <v>22</v>
      </c>
      <c r="G458" t="s">
        <v>23</v>
      </c>
      <c r="H458" t="s">
        <v>978</v>
      </c>
      <c r="I458" t="s">
        <v>40</v>
      </c>
      <c r="J458">
        <v>92105</v>
      </c>
      <c r="K458" t="s">
        <v>41</v>
      </c>
      <c r="L458" t="s">
        <v>3239</v>
      </c>
      <c r="M458" t="s">
        <v>43</v>
      </c>
      <c r="N458" t="s">
        <v>67</v>
      </c>
      <c r="O458" t="s">
        <v>3240</v>
      </c>
      <c r="P458" t="s">
        <v>3241</v>
      </c>
      <c r="Q458">
        <v>9</v>
      </c>
      <c r="R458">
        <v>0</v>
      </c>
      <c r="S458" s="16">
        <v>33.64</v>
      </c>
    </row>
    <row r="459" spans="1:19">
      <c r="A459" t="s">
        <v>3244</v>
      </c>
      <c r="B459" s="1">
        <v>42365</v>
      </c>
      <c r="C459" s="1">
        <v>42369</v>
      </c>
      <c r="D459" t="s">
        <v>48</v>
      </c>
      <c r="E459" t="s">
        <v>3245</v>
      </c>
      <c r="F459" t="s">
        <v>102</v>
      </c>
      <c r="G459" t="s">
        <v>23</v>
      </c>
      <c r="H459" t="s">
        <v>3246</v>
      </c>
      <c r="I459" t="s">
        <v>2803</v>
      </c>
      <c r="J459">
        <v>20735</v>
      </c>
      <c r="K459" t="s">
        <v>150</v>
      </c>
      <c r="L459" t="s">
        <v>3247</v>
      </c>
      <c r="M459" t="s">
        <v>43</v>
      </c>
      <c r="N459" t="s">
        <v>90</v>
      </c>
      <c r="O459" t="s">
        <v>3248</v>
      </c>
      <c r="P459" t="s">
        <v>3249</v>
      </c>
      <c r="Q459">
        <v>5</v>
      </c>
      <c r="R459">
        <v>0</v>
      </c>
      <c r="S459" s="16">
        <v>14.16</v>
      </c>
    </row>
    <row r="460" spans="1:19">
      <c r="A460" t="s">
        <v>3251</v>
      </c>
      <c r="B460" s="1">
        <v>42756</v>
      </c>
      <c r="C460" s="1">
        <v>42761</v>
      </c>
      <c r="D460" t="s">
        <v>48</v>
      </c>
      <c r="E460" t="s">
        <v>3252</v>
      </c>
      <c r="F460" t="s">
        <v>102</v>
      </c>
      <c r="G460" t="s">
        <v>23</v>
      </c>
      <c r="H460" t="s">
        <v>482</v>
      </c>
      <c r="I460" t="s">
        <v>88</v>
      </c>
      <c r="J460">
        <v>28205</v>
      </c>
      <c r="K460" t="s">
        <v>26</v>
      </c>
      <c r="L460" t="s">
        <v>3253</v>
      </c>
      <c r="M460" t="s">
        <v>43</v>
      </c>
      <c r="N460" t="s">
        <v>57</v>
      </c>
      <c r="O460" t="s">
        <v>3254</v>
      </c>
      <c r="P460" t="s">
        <v>3255</v>
      </c>
      <c r="Q460">
        <v>7</v>
      </c>
      <c r="R460">
        <v>0.2</v>
      </c>
      <c r="S460" s="16">
        <v>30.47</v>
      </c>
    </row>
    <row r="461" spans="1:19">
      <c r="A461" t="s">
        <v>3258</v>
      </c>
      <c r="B461" s="1">
        <v>41815</v>
      </c>
      <c r="C461" s="1">
        <v>41818</v>
      </c>
      <c r="D461" t="s">
        <v>191</v>
      </c>
      <c r="E461" t="s">
        <v>3132</v>
      </c>
      <c r="F461" t="s">
        <v>38</v>
      </c>
      <c r="G461" t="s">
        <v>23</v>
      </c>
      <c r="H461" t="s">
        <v>39</v>
      </c>
      <c r="I461" t="s">
        <v>40</v>
      </c>
      <c r="J461">
        <v>90049</v>
      </c>
      <c r="K461" t="s">
        <v>41</v>
      </c>
      <c r="L461" t="s">
        <v>3259</v>
      </c>
      <c r="M461" t="s">
        <v>28</v>
      </c>
      <c r="N461" t="s">
        <v>53</v>
      </c>
      <c r="O461" t="s">
        <v>3260</v>
      </c>
      <c r="P461" t="s">
        <v>3261</v>
      </c>
      <c r="Q461">
        <v>5</v>
      </c>
      <c r="R461">
        <v>0.2</v>
      </c>
      <c r="S461" s="16">
        <v>11.2</v>
      </c>
    </row>
    <row r="462" spans="1:19">
      <c r="A462" t="s">
        <v>3262</v>
      </c>
      <c r="B462" s="1">
        <v>42535</v>
      </c>
      <c r="C462" s="1">
        <v>42538</v>
      </c>
      <c r="D462" t="s">
        <v>191</v>
      </c>
      <c r="E462" t="s">
        <v>3263</v>
      </c>
      <c r="F462" t="s">
        <v>102</v>
      </c>
      <c r="G462" t="s">
        <v>23</v>
      </c>
      <c r="H462" t="s">
        <v>128</v>
      </c>
      <c r="I462" t="s">
        <v>40</v>
      </c>
      <c r="J462">
        <v>94122</v>
      </c>
      <c r="K462" t="s">
        <v>41</v>
      </c>
      <c r="L462" t="s">
        <v>3264</v>
      </c>
      <c r="M462" t="s">
        <v>43</v>
      </c>
      <c r="N462" t="s">
        <v>67</v>
      </c>
      <c r="O462" t="s">
        <v>3265</v>
      </c>
      <c r="P462" t="s">
        <v>3266</v>
      </c>
      <c r="Q462">
        <v>4</v>
      </c>
      <c r="R462">
        <v>0</v>
      </c>
      <c r="S462" s="16">
        <v>2.04</v>
      </c>
    </row>
    <row r="463" spans="1:19">
      <c r="A463" t="s">
        <v>3271</v>
      </c>
      <c r="B463" s="1">
        <v>42846</v>
      </c>
      <c r="C463" s="1">
        <v>42852</v>
      </c>
      <c r="D463" t="s">
        <v>48</v>
      </c>
      <c r="E463" t="s">
        <v>2234</v>
      </c>
      <c r="F463" t="s">
        <v>22</v>
      </c>
      <c r="G463" t="s">
        <v>23</v>
      </c>
      <c r="H463" t="s">
        <v>186</v>
      </c>
      <c r="I463" t="s">
        <v>104</v>
      </c>
      <c r="J463">
        <v>77041</v>
      </c>
      <c r="K463" t="s">
        <v>105</v>
      </c>
      <c r="L463" t="s">
        <v>1253</v>
      </c>
      <c r="M463" t="s">
        <v>43</v>
      </c>
      <c r="N463" t="s">
        <v>74</v>
      </c>
      <c r="O463" t="s">
        <v>1254</v>
      </c>
      <c r="P463" t="s">
        <v>675</v>
      </c>
      <c r="Q463">
        <v>3</v>
      </c>
      <c r="R463">
        <v>0.8</v>
      </c>
      <c r="S463" s="16">
        <v>-4.71</v>
      </c>
    </row>
    <row r="464" spans="1:19">
      <c r="A464" t="s">
        <v>3273</v>
      </c>
      <c r="B464" s="1">
        <v>42664</v>
      </c>
      <c r="C464" s="1">
        <v>42670</v>
      </c>
      <c r="D464" t="s">
        <v>48</v>
      </c>
      <c r="E464" t="s">
        <v>3274</v>
      </c>
      <c r="F464" t="s">
        <v>22</v>
      </c>
      <c r="G464" t="s">
        <v>23</v>
      </c>
      <c r="H464" t="s">
        <v>2912</v>
      </c>
      <c r="I464" t="s">
        <v>40</v>
      </c>
      <c r="J464">
        <v>92503</v>
      </c>
      <c r="K464" t="s">
        <v>41</v>
      </c>
      <c r="L464" t="s">
        <v>3275</v>
      </c>
      <c r="M464" t="s">
        <v>43</v>
      </c>
      <c r="N464" t="s">
        <v>90</v>
      </c>
      <c r="O464" t="s">
        <v>3276</v>
      </c>
      <c r="P464" t="s">
        <v>3277</v>
      </c>
      <c r="Q464">
        <v>3</v>
      </c>
      <c r="R464">
        <v>0</v>
      </c>
      <c r="S464" s="16">
        <v>11.23</v>
      </c>
    </row>
    <row r="465" spans="1:19">
      <c r="A465" t="s">
        <v>3286</v>
      </c>
      <c r="B465" s="1">
        <v>43087</v>
      </c>
      <c r="C465" s="1">
        <v>43092</v>
      </c>
      <c r="D465" t="s">
        <v>20</v>
      </c>
      <c r="E465" t="s">
        <v>1369</v>
      </c>
      <c r="F465" t="s">
        <v>22</v>
      </c>
      <c r="G465" t="s">
        <v>23</v>
      </c>
      <c r="H465" t="s">
        <v>3287</v>
      </c>
      <c r="I465" t="s">
        <v>40</v>
      </c>
      <c r="J465">
        <v>92024</v>
      </c>
      <c r="K465" t="s">
        <v>41</v>
      </c>
      <c r="L465" t="s">
        <v>2820</v>
      </c>
      <c r="M465" t="s">
        <v>43</v>
      </c>
      <c r="N465" t="s">
        <v>74</v>
      </c>
      <c r="O465" t="s">
        <v>2821</v>
      </c>
      <c r="P465" t="s">
        <v>3288</v>
      </c>
      <c r="Q465">
        <v>2</v>
      </c>
      <c r="R465">
        <v>0.2</v>
      </c>
      <c r="S465" s="16">
        <v>16.34</v>
      </c>
    </row>
    <row r="466" spans="1:19">
      <c r="A466" t="s">
        <v>3291</v>
      </c>
      <c r="B466" s="1">
        <v>42573</v>
      </c>
      <c r="C466" s="1">
        <v>42575</v>
      </c>
      <c r="D466" t="s">
        <v>20</v>
      </c>
      <c r="E466" t="s">
        <v>3292</v>
      </c>
      <c r="F466" t="s">
        <v>38</v>
      </c>
      <c r="G466" t="s">
        <v>23</v>
      </c>
      <c r="H466" t="s">
        <v>128</v>
      </c>
      <c r="I466" t="s">
        <v>40</v>
      </c>
      <c r="J466">
        <v>94110</v>
      </c>
      <c r="K466" t="s">
        <v>41</v>
      </c>
      <c r="L466" t="s">
        <v>1485</v>
      </c>
      <c r="M466" t="s">
        <v>43</v>
      </c>
      <c r="N466" t="s">
        <v>44</v>
      </c>
      <c r="O466" t="s">
        <v>1486</v>
      </c>
      <c r="P466" t="s">
        <v>1916</v>
      </c>
      <c r="Q466">
        <v>2</v>
      </c>
      <c r="R466">
        <v>0</v>
      </c>
      <c r="S466" s="16">
        <v>3.02</v>
      </c>
    </row>
    <row r="467" spans="1:19">
      <c r="A467" t="s">
        <v>3297</v>
      </c>
      <c r="B467" s="1">
        <v>41659</v>
      </c>
      <c r="C467" s="1">
        <v>41665</v>
      </c>
      <c r="D467" t="s">
        <v>48</v>
      </c>
      <c r="E467" t="s">
        <v>2823</v>
      </c>
      <c r="F467" t="s">
        <v>22</v>
      </c>
      <c r="G467" t="s">
        <v>23</v>
      </c>
      <c r="H467" t="s">
        <v>3298</v>
      </c>
      <c r="I467" t="s">
        <v>1764</v>
      </c>
      <c r="J467">
        <v>72401</v>
      </c>
      <c r="K467" t="s">
        <v>26</v>
      </c>
      <c r="L467" t="s">
        <v>3299</v>
      </c>
      <c r="M467" t="s">
        <v>70</v>
      </c>
      <c r="N467" t="s">
        <v>71</v>
      </c>
      <c r="O467" t="s">
        <v>3300</v>
      </c>
      <c r="P467" t="s">
        <v>3301</v>
      </c>
      <c r="Q467">
        <v>7</v>
      </c>
      <c r="R467">
        <v>0</v>
      </c>
      <c r="S467" s="16">
        <v>181.98</v>
      </c>
    </row>
    <row r="468" spans="1:19">
      <c r="A468" t="s">
        <v>3306</v>
      </c>
      <c r="B468" s="1">
        <v>42065</v>
      </c>
      <c r="C468" s="1">
        <v>42070</v>
      </c>
      <c r="D468" t="s">
        <v>48</v>
      </c>
      <c r="E468" t="s">
        <v>491</v>
      </c>
      <c r="F468" t="s">
        <v>102</v>
      </c>
      <c r="G468" t="s">
        <v>23</v>
      </c>
      <c r="H468" t="s">
        <v>1510</v>
      </c>
      <c r="I468" t="s">
        <v>260</v>
      </c>
      <c r="J468">
        <v>47374</v>
      </c>
      <c r="K468" t="s">
        <v>105</v>
      </c>
      <c r="L468" t="s">
        <v>1618</v>
      </c>
      <c r="M468" t="s">
        <v>43</v>
      </c>
      <c r="N468" t="s">
        <v>67</v>
      </c>
      <c r="O468" t="s">
        <v>1619</v>
      </c>
      <c r="P468" t="s">
        <v>3307</v>
      </c>
      <c r="Q468">
        <v>1</v>
      </c>
      <c r="R468">
        <v>0</v>
      </c>
      <c r="S468" s="16">
        <v>2.64</v>
      </c>
    </row>
    <row r="469" spans="1:19">
      <c r="A469" t="s">
        <v>3308</v>
      </c>
      <c r="B469" s="1">
        <v>42472</v>
      </c>
      <c r="C469" s="1">
        <v>42476</v>
      </c>
      <c r="D469" t="s">
        <v>48</v>
      </c>
      <c r="E469" t="s">
        <v>1842</v>
      </c>
      <c r="F469" t="s">
        <v>22</v>
      </c>
      <c r="G469" t="s">
        <v>23</v>
      </c>
      <c r="H469" t="s">
        <v>326</v>
      </c>
      <c r="I469" t="s">
        <v>327</v>
      </c>
      <c r="J469">
        <v>22153</v>
      </c>
      <c r="K469" t="s">
        <v>26</v>
      </c>
      <c r="L469" t="s">
        <v>3309</v>
      </c>
      <c r="M469" t="s">
        <v>28</v>
      </c>
      <c r="N469" t="s">
        <v>53</v>
      </c>
      <c r="O469" t="s">
        <v>3310</v>
      </c>
      <c r="P469" t="s">
        <v>3311</v>
      </c>
      <c r="Q469">
        <v>4</v>
      </c>
      <c r="R469">
        <v>0</v>
      </c>
      <c r="S469" s="16">
        <v>75.66</v>
      </c>
    </row>
    <row r="470" spans="1:19">
      <c r="A470" t="s">
        <v>3314</v>
      </c>
      <c r="B470" s="1">
        <v>42715</v>
      </c>
      <c r="C470" s="1">
        <v>42715</v>
      </c>
      <c r="D470" t="s">
        <v>1327</v>
      </c>
      <c r="E470" t="s">
        <v>2047</v>
      </c>
      <c r="F470" t="s">
        <v>22</v>
      </c>
      <c r="G470" t="s">
        <v>23</v>
      </c>
      <c r="H470" t="s">
        <v>3315</v>
      </c>
      <c r="I470" t="s">
        <v>51</v>
      </c>
      <c r="J470">
        <v>33030</v>
      </c>
      <c r="K470" t="s">
        <v>26</v>
      </c>
      <c r="L470" t="s">
        <v>3316</v>
      </c>
      <c r="M470" t="s">
        <v>43</v>
      </c>
      <c r="N470" t="s">
        <v>57</v>
      </c>
      <c r="O470" t="s">
        <v>3317</v>
      </c>
      <c r="P470" t="s">
        <v>3318</v>
      </c>
      <c r="Q470">
        <v>3</v>
      </c>
      <c r="R470">
        <v>0.2</v>
      </c>
      <c r="S470" s="16">
        <v>7.46</v>
      </c>
    </row>
    <row r="471" spans="1:19">
      <c r="A471" t="s">
        <v>3319</v>
      </c>
      <c r="B471" s="1">
        <v>42686</v>
      </c>
      <c r="C471" s="1">
        <v>42689</v>
      </c>
      <c r="D471" t="s">
        <v>20</v>
      </c>
      <c r="E471" t="s">
        <v>3320</v>
      </c>
      <c r="F471" t="s">
        <v>38</v>
      </c>
      <c r="G471" t="s">
        <v>23</v>
      </c>
      <c r="H471" t="s">
        <v>3321</v>
      </c>
      <c r="I471" t="s">
        <v>260</v>
      </c>
      <c r="J471">
        <v>46350</v>
      </c>
      <c r="K471" t="s">
        <v>105</v>
      </c>
      <c r="L471" t="s">
        <v>3322</v>
      </c>
      <c r="M471" t="s">
        <v>43</v>
      </c>
      <c r="N471" t="s">
        <v>175</v>
      </c>
      <c r="O471" t="s">
        <v>3323</v>
      </c>
      <c r="P471" t="s">
        <v>3324</v>
      </c>
      <c r="Q471">
        <v>8</v>
      </c>
      <c r="R471">
        <v>0</v>
      </c>
      <c r="S471" s="16">
        <v>129.38</v>
      </c>
    </row>
    <row r="472" spans="1:19">
      <c r="A472" t="s">
        <v>3331</v>
      </c>
      <c r="B472" s="1">
        <v>42098</v>
      </c>
      <c r="C472" s="1">
        <v>42098</v>
      </c>
      <c r="D472" t="s">
        <v>1327</v>
      </c>
      <c r="E472" t="s">
        <v>3332</v>
      </c>
      <c r="F472" t="s">
        <v>22</v>
      </c>
      <c r="G472" t="s">
        <v>23</v>
      </c>
      <c r="H472" t="s">
        <v>3333</v>
      </c>
      <c r="I472" t="s">
        <v>241</v>
      </c>
      <c r="J472">
        <v>48911</v>
      </c>
      <c r="K472" t="s">
        <v>105</v>
      </c>
      <c r="L472" t="s">
        <v>3334</v>
      </c>
      <c r="M472" t="s">
        <v>43</v>
      </c>
      <c r="N472" t="s">
        <v>78</v>
      </c>
      <c r="O472" t="s">
        <v>3335</v>
      </c>
      <c r="P472" t="s">
        <v>3336</v>
      </c>
      <c r="Q472">
        <v>2</v>
      </c>
      <c r="R472">
        <v>0.1</v>
      </c>
      <c r="S472" s="16">
        <v>107.35</v>
      </c>
    </row>
    <row r="473" spans="1:19">
      <c r="A473" t="s">
        <v>3342</v>
      </c>
      <c r="B473" s="1">
        <v>42132</v>
      </c>
      <c r="C473" s="1">
        <v>42138</v>
      </c>
      <c r="D473" t="s">
        <v>48</v>
      </c>
      <c r="E473" t="s">
        <v>1025</v>
      </c>
      <c r="F473" t="s">
        <v>38</v>
      </c>
      <c r="G473" t="s">
        <v>23</v>
      </c>
      <c r="H473" t="s">
        <v>3343</v>
      </c>
      <c r="I473" t="s">
        <v>513</v>
      </c>
      <c r="J473">
        <v>44221</v>
      </c>
      <c r="K473" t="s">
        <v>150</v>
      </c>
      <c r="L473" t="s">
        <v>3344</v>
      </c>
      <c r="M473" t="s">
        <v>28</v>
      </c>
      <c r="N473" t="s">
        <v>63</v>
      </c>
      <c r="O473" t="s">
        <v>3345</v>
      </c>
      <c r="P473" t="s">
        <v>3346</v>
      </c>
      <c r="Q473">
        <v>6</v>
      </c>
      <c r="R473">
        <v>0.2</v>
      </c>
      <c r="S473" s="16">
        <v>1.25</v>
      </c>
    </row>
    <row r="474" spans="1:19">
      <c r="A474" t="s">
        <v>3347</v>
      </c>
      <c r="B474" s="1">
        <v>42735</v>
      </c>
      <c r="C474" s="1">
        <v>42741</v>
      </c>
      <c r="D474" t="s">
        <v>48</v>
      </c>
      <c r="E474" t="s">
        <v>1116</v>
      </c>
      <c r="F474" t="s">
        <v>38</v>
      </c>
      <c r="G474" t="s">
        <v>23</v>
      </c>
      <c r="H474" t="s">
        <v>3348</v>
      </c>
      <c r="I474" t="s">
        <v>1434</v>
      </c>
      <c r="J474">
        <v>89502</v>
      </c>
      <c r="K474" t="s">
        <v>41</v>
      </c>
      <c r="L474" t="s">
        <v>3349</v>
      </c>
      <c r="M474" t="s">
        <v>43</v>
      </c>
      <c r="N474" t="s">
        <v>67</v>
      </c>
      <c r="O474" t="s">
        <v>3350</v>
      </c>
      <c r="P474" t="s">
        <v>3351</v>
      </c>
      <c r="Q474">
        <v>2</v>
      </c>
      <c r="R474">
        <v>0</v>
      </c>
      <c r="S474" s="16">
        <v>1.64</v>
      </c>
    </row>
    <row r="475" spans="1:19">
      <c r="A475" t="s">
        <v>3352</v>
      </c>
      <c r="B475" s="1">
        <v>41993</v>
      </c>
      <c r="C475" s="1">
        <v>41994</v>
      </c>
      <c r="D475" t="s">
        <v>191</v>
      </c>
      <c r="E475" t="s">
        <v>3252</v>
      </c>
      <c r="F475" t="s">
        <v>102</v>
      </c>
      <c r="G475" t="s">
        <v>23</v>
      </c>
      <c r="H475" t="s">
        <v>3353</v>
      </c>
      <c r="I475" t="s">
        <v>327</v>
      </c>
      <c r="J475">
        <v>22801</v>
      </c>
      <c r="K475" t="s">
        <v>26</v>
      </c>
      <c r="L475" t="s">
        <v>3354</v>
      </c>
      <c r="M475" t="s">
        <v>43</v>
      </c>
      <c r="N475" t="s">
        <v>57</v>
      </c>
      <c r="O475" t="s">
        <v>3355</v>
      </c>
      <c r="P475" t="s">
        <v>3356</v>
      </c>
      <c r="Q475">
        <v>2</v>
      </c>
      <c r="R475">
        <v>0</v>
      </c>
      <c r="S475" s="16" t="s">
        <v>7815</v>
      </c>
    </row>
    <row r="476" spans="1:19">
      <c r="A476" t="s">
        <v>3360</v>
      </c>
      <c r="B476" s="1">
        <v>42553</v>
      </c>
      <c r="C476" s="1">
        <v>42558</v>
      </c>
      <c r="D476" t="s">
        <v>20</v>
      </c>
      <c r="E476" t="s">
        <v>2828</v>
      </c>
      <c r="F476" t="s">
        <v>38</v>
      </c>
      <c r="G476" t="s">
        <v>23</v>
      </c>
      <c r="H476" t="s">
        <v>39</v>
      </c>
      <c r="I476" t="s">
        <v>40</v>
      </c>
      <c r="J476">
        <v>90004</v>
      </c>
      <c r="K476" t="s">
        <v>41</v>
      </c>
      <c r="L476" t="s">
        <v>3361</v>
      </c>
      <c r="M476" t="s">
        <v>28</v>
      </c>
      <c r="N476" t="s">
        <v>34</v>
      </c>
      <c r="O476" t="s">
        <v>3362</v>
      </c>
      <c r="P476" t="s">
        <v>3363</v>
      </c>
      <c r="Q476">
        <v>1</v>
      </c>
      <c r="R476">
        <v>0.2</v>
      </c>
      <c r="S476" s="16">
        <v>19.52</v>
      </c>
    </row>
    <row r="477" spans="1:19">
      <c r="A477" t="s">
        <v>3365</v>
      </c>
      <c r="B477" s="1">
        <v>41883</v>
      </c>
      <c r="C477" s="1">
        <v>41887</v>
      </c>
      <c r="D477" t="s">
        <v>20</v>
      </c>
      <c r="E477" t="s">
        <v>3366</v>
      </c>
      <c r="F477" t="s">
        <v>22</v>
      </c>
      <c r="G477" t="s">
        <v>23</v>
      </c>
      <c r="H477" t="s">
        <v>3367</v>
      </c>
      <c r="I477" t="s">
        <v>40</v>
      </c>
      <c r="J477">
        <v>92025</v>
      </c>
      <c r="K477" t="s">
        <v>41</v>
      </c>
      <c r="L477" t="s">
        <v>177</v>
      </c>
      <c r="M477" t="s">
        <v>43</v>
      </c>
      <c r="N477" t="s">
        <v>67</v>
      </c>
      <c r="O477" t="s">
        <v>178</v>
      </c>
      <c r="P477" t="s">
        <v>3368</v>
      </c>
      <c r="Q477">
        <v>3</v>
      </c>
      <c r="R477">
        <v>0</v>
      </c>
      <c r="S477" s="16">
        <v>15.64</v>
      </c>
    </row>
    <row r="478" spans="1:19">
      <c r="A478" t="s">
        <v>3369</v>
      </c>
      <c r="B478" s="1">
        <v>41701</v>
      </c>
      <c r="C478" s="1">
        <v>41706</v>
      </c>
      <c r="D478" t="s">
        <v>48</v>
      </c>
      <c r="E478" t="s">
        <v>3370</v>
      </c>
      <c r="F478" t="s">
        <v>102</v>
      </c>
      <c r="G478" t="s">
        <v>23</v>
      </c>
      <c r="H478" t="s">
        <v>274</v>
      </c>
      <c r="I478" t="s">
        <v>275</v>
      </c>
      <c r="J478">
        <v>10035</v>
      </c>
      <c r="K478" t="s">
        <v>150</v>
      </c>
      <c r="L478" t="s">
        <v>3371</v>
      </c>
      <c r="M478" t="s">
        <v>70</v>
      </c>
      <c r="N478" t="s">
        <v>71</v>
      </c>
      <c r="O478" t="s">
        <v>3372</v>
      </c>
      <c r="P478" t="s">
        <v>125</v>
      </c>
      <c r="Q478">
        <v>1</v>
      </c>
      <c r="R478">
        <v>0</v>
      </c>
      <c r="S478" s="16">
        <v>4.5999999999999996</v>
      </c>
    </row>
    <row r="479" spans="1:19">
      <c r="A479" t="s">
        <v>3375</v>
      </c>
      <c r="B479" s="1">
        <v>43077</v>
      </c>
      <c r="C479" s="1">
        <v>43079</v>
      </c>
      <c r="D479" t="s">
        <v>20</v>
      </c>
      <c r="E479" t="s">
        <v>983</v>
      </c>
      <c r="F479" t="s">
        <v>22</v>
      </c>
      <c r="G479" t="s">
        <v>23</v>
      </c>
      <c r="H479" t="s">
        <v>274</v>
      </c>
      <c r="I479" t="s">
        <v>275</v>
      </c>
      <c r="J479">
        <v>10035</v>
      </c>
      <c r="K479" t="s">
        <v>150</v>
      </c>
      <c r="L479" t="s">
        <v>3376</v>
      </c>
      <c r="M479" t="s">
        <v>28</v>
      </c>
      <c r="N479" t="s">
        <v>63</v>
      </c>
      <c r="O479" t="s">
        <v>3377</v>
      </c>
      <c r="P479" t="s">
        <v>3378</v>
      </c>
      <c r="Q479">
        <v>2</v>
      </c>
      <c r="R479">
        <v>0</v>
      </c>
      <c r="S479" s="16">
        <v>33.94</v>
      </c>
    </row>
    <row r="480" spans="1:19">
      <c r="A480" t="s">
        <v>3384</v>
      </c>
      <c r="B480" s="1">
        <v>41708</v>
      </c>
      <c r="C480" s="1">
        <v>41712</v>
      </c>
      <c r="D480" t="s">
        <v>48</v>
      </c>
      <c r="E480" t="s">
        <v>2952</v>
      </c>
      <c r="F480" t="s">
        <v>22</v>
      </c>
      <c r="G480" t="s">
        <v>23</v>
      </c>
      <c r="H480" t="s">
        <v>3385</v>
      </c>
      <c r="I480" t="s">
        <v>241</v>
      </c>
      <c r="J480">
        <v>48073</v>
      </c>
      <c r="K480" t="s">
        <v>105</v>
      </c>
      <c r="L480" t="s">
        <v>3386</v>
      </c>
      <c r="M480" t="s">
        <v>43</v>
      </c>
      <c r="N480" t="s">
        <v>90</v>
      </c>
      <c r="O480" t="s">
        <v>3387</v>
      </c>
      <c r="P480" t="s">
        <v>3388</v>
      </c>
      <c r="Q480">
        <v>2</v>
      </c>
      <c r="R480">
        <v>0</v>
      </c>
      <c r="S480" s="16">
        <v>10.74</v>
      </c>
    </row>
    <row r="481" spans="1:19">
      <c r="A481" t="s">
        <v>3389</v>
      </c>
      <c r="B481" s="1">
        <v>41750</v>
      </c>
      <c r="C481" s="1">
        <v>41754</v>
      </c>
      <c r="D481" t="s">
        <v>48</v>
      </c>
      <c r="E481" t="s">
        <v>1877</v>
      </c>
      <c r="F481" t="s">
        <v>22</v>
      </c>
      <c r="G481" t="s">
        <v>23</v>
      </c>
      <c r="H481" t="s">
        <v>39</v>
      </c>
      <c r="I481" t="s">
        <v>40</v>
      </c>
      <c r="J481">
        <v>90008</v>
      </c>
      <c r="K481" t="s">
        <v>41</v>
      </c>
      <c r="L481" t="s">
        <v>3390</v>
      </c>
      <c r="M481" t="s">
        <v>43</v>
      </c>
      <c r="N481" t="s">
        <v>74</v>
      </c>
      <c r="O481" t="s">
        <v>3391</v>
      </c>
      <c r="P481" t="s">
        <v>3392</v>
      </c>
      <c r="Q481">
        <v>5</v>
      </c>
      <c r="R481">
        <v>0.2</v>
      </c>
      <c r="S481" s="16">
        <v>5.58</v>
      </c>
    </row>
    <row r="482" spans="1:19">
      <c r="A482" t="s">
        <v>3393</v>
      </c>
      <c r="B482" s="1">
        <v>42299</v>
      </c>
      <c r="C482" s="1">
        <v>42303</v>
      </c>
      <c r="D482" t="s">
        <v>48</v>
      </c>
      <c r="E482" t="s">
        <v>2535</v>
      </c>
      <c r="F482" t="s">
        <v>22</v>
      </c>
      <c r="G482" t="s">
        <v>23</v>
      </c>
      <c r="H482" t="s">
        <v>555</v>
      </c>
      <c r="I482" t="s">
        <v>213</v>
      </c>
      <c r="J482">
        <v>61701</v>
      </c>
      <c r="K482" t="s">
        <v>105</v>
      </c>
      <c r="L482" t="s">
        <v>2498</v>
      </c>
      <c r="M482" t="s">
        <v>43</v>
      </c>
      <c r="N482" t="s">
        <v>74</v>
      </c>
      <c r="O482" t="s">
        <v>2499</v>
      </c>
      <c r="P482" t="s">
        <v>2735</v>
      </c>
      <c r="Q482">
        <v>4</v>
      </c>
      <c r="R482">
        <v>0.8</v>
      </c>
      <c r="S482" s="16">
        <v>-7.76</v>
      </c>
    </row>
    <row r="483" spans="1:19">
      <c r="A483" t="s">
        <v>3394</v>
      </c>
      <c r="B483" s="1">
        <v>42238</v>
      </c>
      <c r="C483" s="1">
        <v>42241</v>
      </c>
      <c r="D483" t="s">
        <v>191</v>
      </c>
      <c r="E483" t="s">
        <v>2701</v>
      </c>
      <c r="F483" t="s">
        <v>38</v>
      </c>
      <c r="G483" t="s">
        <v>23</v>
      </c>
      <c r="H483" t="s">
        <v>274</v>
      </c>
      <c r="I483" t="s">
        <v>275</v>
      </c>
      <c r="J483">
        <v>10035</v>
      </c>
      <c r="K483" t="s">
        <v>150</v>
      </c>
      <c r="L483" t="s">
        <v>3395</v>
      </c>
      <c r="M483" t="s">
        <v>43</v>
      </c>
      <c r="N483" t="s">
        <v>74</v>
      </c>
      <c r="O483" t="s">
        <v>3396</v>
      </c>
      <c r="P483" t="s">
        <v>3397</v>
      </c>
      <c r="Q483">
        <v>6</v>
      </c>
      <c r="R483">
        <v>0.2</v>
      </c>
      <c r="S483" s="16">
        <v>16.29</v>
      </c>
    </row>
    <row r="484" spans="1:19">
      <c r="A484" t="s">
        <v>3398</v>
      </c>
      <c r="B484" s="1">
        <v>42611</v>
      </c>
      <c r="C484" s="1">
        <v>42616</v>
      </c>
      <c r="D484" t="s">
        <v>48</v>
      </c>
      <c r="E484" t="s">
        <v>1286</v>
      </c>
      <c r="F484" t="s">
        <v>102</v>
      </c>
      <c r="G484" t="s">
        <v>23</v>
      </c>
      <c r="H484" t="s">
        <v>87</v>
      </c>
      <c r="I484" t="s">
        <v>2759</v>
      </c>
      <c r="J484">
        <v>3301</v>
      </c>
      <c r="K484" t="s">
        <v>150</v>
      </c>
      <c r="L484" t="s">
        <v>2638</v>
      </c>
      <c r="M484" t="s">
        <v>43</v>
      </c>
      <c r="N484" t="s">
        <v>593</v>
      </c>
      <c r="O484" t="s">
        <v>2639</v>
      </c>
      <c r="P484" t="s">
        <v>3399</v>
      </c>
      <c r="Q484">
        <v>3</v>
      </c>
      <c r="R484">
        <v>0</v>
      </c>
      <c r="S484" s="16">
        <v>8.1</v>
      </c>
    </row>
    <row r="485" spans="1:19">
      <c r="A485" t="s">
        <v>3401</v>
      </c>
      <c r="B485" s="1">
        <v>42000</v>
      </c>
      <c r="C485" s="1">
        <v>42003</v>
      </c>
      <c r="D485" t="s">
        <v>20</v>
      </c>
      <c r="E485" t="s">
        <v>3402</v>
      </c>
      <c r="F485" t="s">
        <v>102</v>
      </c>
      <c r="G485" t="s">
        <v>23</v>
      </c>
      <c r="H485" t="s">
        <v>39</v>
      </c>
      <c r="I485" t="s">
        <v>40</v>
      </c>
      <c r="J485">
        <v>90004</v>
      </c>
      <c r="K485" t="s">
        <v>41</v>
      </c>
      <c r="L485" t="s">
        <v>3403</v>
      </c>
      <c r="M485" t="s">
        <v>43</v>
      </c>
      <c r="N485" t="s">
        <v>44</v>
      </c>
      <c r="O485" t="s">
        <v>3404</v>
      </c>
      <c r="P485" t="s">
        <v>3405</v>
      </c>
      <c r="Q485">
        <v>4</v>
      </c>
      <c r="R485">
        <v>0</v>
      </c>
      <c r="S485" s="16">
        <v>5.43</v>
      </c>
    </row>
    <row r="486" spans="1:19">
      <c r="A486" t="s">
        <v>3406</v>
      </c>
      <c r="B486" s="1">
        <v>42705</v>
      </c>
      <c r="C486" s="1">
        <v>42709</v>
      </c>
      <c r="D486" t="s">
        <v>48</v>
      </c>
      <c r="E486" t="s">
        <v>342</v>
      </c>
      <c r="F486" t="s">
        <v>22</v>
      </c>
      <c r="G486" t="s">
        <v>23</v>
      </c>
      <c r="H486" t="s">
        <v>3407</v>
      </c>
      <c r="I486" t="s">
        <v>2803</v>
      </c>
      <c r="J486">
        <v>20852</v>
      </c>
      <c r="K486" t="s">
        <v>150</v>
      </c>
      <c r="L486" t="s">
        <v>3408</v>
      </c>
      <c r="M486" t="s">
        <v>28</v>
      </c>
      <c r="N486" t="s">
        <v>34</v>
      </c>
      <c r="O486" t="s">
        <v>3409</v>
      </c>
      <c r="P486" t="s">
        <v>3410</v>
      </c>
      <c r="Q486">
        <v>2</v>
      </c>
      <c r="R486">
        <v>0</v>
      </c>
      <c r="S486" s="16">
        <v>51.75</v>
      </c>
    </row>
    <row r="487" spans="1:19">
      <c r="A487" t="s">
        <v>3411</v>
      </c>
      <c r="B487" s="1">
        <v>42484</v>
      </c>
      <c r="C487" s="1">
        <v>42487</v>
      </c>
      <c r="D487" t="s">
        <v>20</v>
      </c>
      <c r="E487" t="s">
        <v>3412</v>
      </c>
      <c r="F487" t="s">
        <v>102</v>
      </c>
      <c r="G487" t="s">
        <v>23</v>
      </c>
      <c r="H487" t="s">
        <v>186</v>
      </c>
      <c r="I487" t="s">
        <v>104</v>
      </c>
      <c r="J487">
        <v>77070</v>
      </c>
      <c r="K487" t="s">
        <v>105</v>
      </c>
      <c r="L487" t="s">
        <v>2477</v>
      </c>
      <c r="M487" t="s">
        <v>70</v>
      </c>
      <c r="N487" t="s">
        <v>162</v>
      </c>
      <c r="O487" t="s">
        <v>2478</v>
      </c>
      <c r="P487" t="s">
        <v>2479</v>
      </c>
      <c r="Q487">
        <v>3</v>
      </c>
      <c r="R487">
        <v>0.2</v>
      </c>
      <c r="S487" s="16">
        <v>64.67</v>
      </c>
    </row>
    <row r="488" spans="1:19">
      <c r="A488" t="s">
        <v>3413</v>
      </c>
      <c r="B488" s="1">
        <v>41811</v>
      </c>
      <c r="C488" s="1">
        <v>41815</v>
      </c>
      <c r="D488" t="s">
        <v>48</v>
      </c>
      <c r="E488" t="s">
        <v>661</v>
      </c>
      <c r="F488" t="s">
        <v>22</v>
      </c>
      <c r="G488" t="s">
        <v>23</v>
      </c>
      <c r="H488" t="s">
        <v>1158</v>
      </c>
      <c r="I488" t="s">
        <v>816</v>
      </c>
      <c r="J488">
        <v>8701</v>
      </c>
      <c r="K488" t="s">
        <v>150</v>
      </c>
      <c r="L488" t="s">
        <v>3414</v>
      </c>
      <c r="M488" t="s">
        <v>70</v>
      </c>
      <c r="N488" t="s">
        <v>71</v>
      </c>
      <c r="O488" t="s">
        <v>3415</v>
      </c>
      <c r="P488" t="s">
        <v>3416</v>
      </c>
      <c r="Q488">
        <v>7</v>
      </c>
      <c r="R488">
        <v>0</v>
      </c>
      <c r="S488" s="16">
        <v>357.19</v>
      </c>
    </row>
    <row r="489" spans="1:19">
      <c r="A489" t="s">
        <v>3420</v>
      </c>
      <c r="B489" s="1">
        <v>42749</v>
      </c>
      <c r="C489" s="1">
        <v>42750</v>
      </c>
      <c r="D489" t="s">
        <v>191</v>
      </c>
      <c r="E489" t="s">
        <v>2250</v>
      </c>
      <c r="F489" t="s">
        <v>22</v>
      </c>
      <c r="G489" t="s">
        <v>23</v>
      </c>
      <c r="H489" t="s">
        <v>1570</v>
      </c>
      <c r="I489" t="s">
        <v>88</v>
      </c>
      <c r="J489">
        <v>28540</v>
      </c>
      <c r="K489" t="s">
        <v>26</v>
      </c>
      <c r="L489" t="s">
        <v>522</v>
      </c>
      <c r="M489" t="s">
        <v>43</v>
      </c>
      <c r="N489" t="s">
        <v>175</v>
      </c>
      <c r="O489" t="s">
        <v>523</v>
      </c>
      <c r="P489" t="s">
        <v>833</v>
      </c>
      <c r="Q489">
        <v>1</v>
      </c>
      <c r="R489">
        <v>0.2</v>
      </c>
      <c r="S489" s="16">
        <v>7.34</v>
      </c>
    </row>
    <row r="490" spans="1:19">
      <c r="A490" t="s">
        <v>3423</v>
      </c>
      <c r="B490" s="1">
        <v>41967</v>
      </c>
      <c r="C490" s="1">
        <v>41973</v>
      </c>
      <c r="D490" t="s">
        <v>48</v>
      </c>
      <c r="E490" t="s">
        <v>3424</v>
      </c>
      <c r="F490" t="s">
        <v>38</v>
      </c>
      <c r="G490" t="s">
        <v>23</v>
      </c>
      <c r="H490" t="s">
        <v>95</v>
      </c>
      <c r="I490" t="s">
        <v>96</v>
      </c>
      <c r="J490">
        <v>98103</v>
      </c>
      <c r="K490" t="s">
        <v>41</v>
      </c>
      <c r="L490" t="s">
        <v>3425</v>
      </c>
      <c r="M490" t="s">
        <v>43</v>
      </c>
      <c r="N490" t="s">
        <v>74</v>
      </c>
      <c r="O490" t="s">
        <v>3426</v>
      </c>
      <c r="P490" t="s">
        <v>3427</v>
      </c>
      <c r="Q490">
        <v>7</v>
      </c>
      <c r="R490">
        <v>0.2</v>
      </c>
      <c r="S490" s="16">
        <v>4.2300000000000004</v>
      </c>
    </row>
    <row r="491" spans="1:19">
      <c r="A491" t="s">
        <v>3437</v>
      </c>
      <c r="B491" s="1">
        <v>42262</v>
      </c>
      <c r="C491" s="1">
        <v>42262</v>
      </c>
      <c r="D491" t="s">
        <v>1327</v>
      </c>
      <c r="E491" t="s">
        <v>2094</v>
      </c>
      <c r="F491" t="s">
        <v>38</v>
      </c>
      <c r="G491" t="s">
        <v>23</v>
      </c>
      <c r="H491" t="s">
        <v>3438</v>
      </c>
      <c r="I491" t="s">
        <v>51</v>
      </c>
      <c r="J491">
        <v>33065</v>
      </c>
      <c r="K491" t="s">
        <v>26</v>
      </c>
      <c r="L491" t="s">
        <v>1192</v>
      </c>
      <c r="M491" t="s">
        <v>43</v>
      </c>
      <c r="N491" t="s">
        <v>90</v>
      </c>
      <c r="O491" t="s">
        <v>1193</v>
      </c>
      <c r="P491" t="s">
        <v>92</v>
      </c>
      <c r="Q491">
        <v>3</v>
      </c>
      <c r="R491">
        <v>0.2</v>
      </c>
      <c r="S491" s="16">
        <v>5.44</v>
      </c>
    </row>
    <row r="492" spans="1:19">
      <c r="A492" t="s">
        <v>3442</v>
      </c>
      <c r="B492" s="1">
        <v>42468</v>
      </c>
      <c r="C492" s="1">
        <v>42472</v>
      </c>
      <c r="D492" t="s">
        <v>48</v>
      </c>
      <c r="E492" t="s">
        <v>2028</v>
      </c>
      <c r="F492" t="s">
        <v>22</v>
      </c>
      <c r="G492" t="s">
        <v>23</v>
      </c>
      <c r="H492" t="s">
        <v>186</v>
      </c>
      <c r="I492" t="s">
        <v>104</v>
      </c>
      <c r="J492">
        <v>77041</v>
      </c>
      <c r="K492" t="s">
        <v>105</v>
      </c>
      <c r="L492" t="s">
        <v>3443</v>
      </c>
      <c r="M492" t="s">
        <v>70</v>
      </c>
      <c r="N492" t="s">
        <v>162</v>
      </c>
      <c r="O492" t="s">
        <v>3444</v>
      </c>
      <c r="P492" t="s">
        <v>3445</v>
      </c>
      <c r="Q492">
        <v>9</v>
      </c>
      <c r="R492">
        <v>0.2</v>
      </c>
      <c r="S492" s="16">
        <v>64.790000000000006</v>
      </c>
    </row>
    <row r="493" spans="1:19">
      <c r="A493" t="s">
        <v>3450</v>
      </c>
      <c r="B493" s="1">
        <v>42948</v>
      </c>
      <c r="C493" s="1">
        <v>42951</v>
      </c>
      <c r="D493" t="s">
        <v>191</v>
      </c>
      <c r="E493" t="s">
        <v>3451</v>
      </c>
      <c r="F493" t="s">
        <v>22</v>
      </c>
      <c r="G493" t="s">
        <v>23</v>
      </c>
      <c r="H493" t="s">
        <v>482</v>
      </c>
      <c r="I493" t="s">
        <v>88</v>
      </c>
      <c r="J493">
        <v>28205</v>
      </c>
      <c r="K493" t="s">
        <v>26</v>
      </c>
      <c r="L493" t="s">
        <v>2815</v>
      </c>
      <c r="M493" t="s">
        <v>70</v>
      </c>
      <c r="N493" t="s">
        <v>71</v>
      </c>
      <c r="O493" t="s">
        <v>2816</v>
      </c>
      <c r="P493" t="s">
        <v>3452</v>
      </c>
      <c r="Q493">
        <v>5</v>
      </c>
      <c r="R493">
        <v>0.2</v>
      </c>
      <c r="S493" s="16">
        <v>17</v>
      </c>
    </row>
    <row r="494" spans="1:19">
      <c r="A494" t="s">
        <v>3453</v>
      </c>
      <c r="B494" s="1">
        <v>42565</v>
      </c>
      <c r="C494" s="1">
        <v>42569</v>
      </c>
      <c r="D494" t="s">
        <v>20</v>
      </c>
      <c r="E494" t="s">
        <v>3454</v>
      </c>
      <c r="F494" t="s">
        <v>38</v>
      </c>
      <c r="G494" t="s">
        <v>23</v>
      </c>
      <c r="H494" t="s">
        <v>274</v>
      </c>
      <c r="I494" t="s">
        <v>275</v>
      </c>
      <c r="J494">
        <v>10009</v>
      </c>
      <c r="K494" t="s">
        <v>150</v>
      </c>
      <c r="L494" t="s">
        <v>2402</v>
      </c>
      <c r="M494" t="s">
        <v>43</v>
      </c>
      <c r="N494" t="s">
        <v>57</v>
      </c>
      <c r="O494" t="s">
        <v>2403</v>
      </c>
      <c r="P494" t="s">
        <v>3455</v>
      </c>
      <c r="Q494">
        <v>1</v>
      </c>
      <c r="R494">
        <v>0</v>
      </c>
      <c r="S494" s="16">
        <v>3.36</v>
      </c>
    </row>
    <row r="495" spans="1:19">
      <c r="A495" t="s">
        <v>3483</v>
      </c>
      <c r="B495" s="1">
        <v>42520</v>
      </c>
      <c r="C495" s="1">
        <v>42522</v>
      </c>
      <c r="D495" t="s">
        <v>191</v>
      </c>
      <c r="E495" t="s">
        <v>3484</v>
      </c>
      <c r="F495" t="s">
        <v>38</v>
      </c>
      <c r="G495" t="s">
        <v>23</v>
      </c>
      <c r="H495" t="s">
        <v>1037</v>
      </c>
      <c r="I495" t="s">
        <v>513</v>
      </c>
      <c r="J495">
        <v>45231</v>
      </c>
      <c r="K495" t="s">
        <v>150</v>
      </c>
      <c r="L495" t="s">
        <v>3485</v>
      </c>
      <c r="M495" t="s">
        <v>70</v>
      </c>
      <c r="N495" t="s">
        <v>1251</v>
      </c>
      <c r="O495" t="s">
        <v>3486</v>
      </c>
      <c r="P495" t="s">
        <v>3487</v>
      </c>
      <c r="Q495">
        <v>2</v>
      </c>
      <c r="R495">
        <v>0.4</v>
      </c>
      <c r="S495" s="16">
        <v>70</v>
      </c>
    </row>
    <row r="496" spans="1:19">
      <c r="A496" t="s">
        <v>3488</v>
      </c>
      <c r="B496" s="1">
        <v>42671</v>
      </c>
      <c r="C496" s="1">
        <v>42671</v>
      </c>
      <c r="D496" t="s">
        <v>1327</v>
      </c>
      <c r="E496" t="s">
        <v>2631</v>
      </c>
      <c r="F496" t="s">
        <v>22</v>
      </c>
      <c r="G496" t="s">
        <v>23</v>
      </c>
      <c r="H496" t="s">
        <v>3489</v>
      </c>
      <c r="I496" t="s">
        <v>51</v>
      </c>
      <c r="J496">
        <v>33437</v>
      </c>
      <c r="K496" t="s">
        <v>26</v>
      </c>
      <c r="L496" t="s">
        <v>3490</v>
      </c>
      <c r="M496" t="s">
        <v>28</v>
      </c>
      <c r="N496" t="s">
        <v>63</v>
      </c>
      <c r="O496" t="s">
        <v>3491</v>
      </c>
      <c r="P496" t="s">
        <v>3492</v>
      </c>
      <c r="Q496">
        <v>3</v>
      </c>
      <c r="R496">
        <v>0.2</v>
      </c>
      <c r="S496" s="16">
        <v>13.79</v>
      </c>
    </row>
    <row r="497" spans="1:19">
      <c r="A497" t="s">
        <v>3495</v>
      </c>
      <c r="B497" s="1">
        <v>41862</v>
      </c>
      <c r="C497" s="1">
        <v>41866</v>
      </c>
      <c r="D497" t="s">
        <v>48</v>
      </c>
      <c r="E497" t="s">
        <v>3496</v>
      </c>
      <c r="F497" t="s">
        <v>22</v>
      </c>
      <c r="G497" t="s">
        <v>23</v>
      </c>
      <c r="H497" t="s">
        <v>95</v>
      </c>
      <c r="I497" t="s">
        <v>96</v>
      </c>
      <c r="J497">
        <v>98105</v>
      </c>
      <c r="K497" t="s">
        <v>41</v>
      </c>
      <c r="L497" t="s">
        <v>3497</v>
      </c>
      <c r="M497" t="s">
        <v>28</v>
      </c>
      <c r="N497" t="s">
        <v>63</v>
      </c>
      <c r="O497" t="s">
        <v>3498</v>
      </c>
      <c r="P497" t="s">
        <v>3499</v>
      </c>
      <c r="Q497">
        <v>1</v>
      </c>
      <c r="R497">
        <v>0</v>
      </c>
      <c r="S497" s="16">
        <v>5.43</v>
      </c>
    </row>
    <row r="498" spans="1:19">
      <c r="A498" t="s">
        <v>3502</v>
      </c>
      <c r="B498" s="1">
        <v>42611</v>
      </c>
      <c r="C498" s="1">
        <v>42617</v>
      </c>
      <c r="D498" t="s">
        <v>48</v>
      </c>
      <c r="E498" t="s">
        <v>2118</v>
      </c>
      <c r="F498" t="s">
        <v>102</v>
      </c>
      <c r="G498" t="s">
        <v>23</v>
      </c>
      <c r="H498" t="s">
        <v>274</v>
      </c>
      <c r="I498" t="s">
        <v>275</v>
      </c>
      <c r="J498">
        <v>10024</v>
      </c>
      <c r="K498" t="s">
        <v>150</v>
      </c>
      <c r="L498" t="s">
        <v>3503</v>
      </c>
      <c r="M498" t="s">
        <v>70</v>
      </c>
      <c r="N498" t="s">
        <v>71</v>
      </c>
      <c r="O498" t="s">
        <v>3504</v>
      </c>
      <c r="P498" t="s">
        <v>2363</v>
      </c>
      <c r="Q498">
        <v>4</v>
      </c>
      <c r="R498">
        <v>0</v>
      </c>
      <c r="S498" s="16">
        <v>5.5</v>
      </c>
    </row>
    <row r="499" spans="1:19">
      <c r="A499" t="s">
        <v>3505</v>
      </c>
      <c r="B499" s="1">
        <v>42415</v>
      </c>
      <c r="C499" s="1">
        <v>42422</v>
      </c>
      <c r="D499" t="s">
        <v>48</v>
      </c>
      <c r="E499" t="s">
        <v>2631</v>
      </c>
      <c r="F499" t="s">
        <v>22</v>
      </c>
      <c r="G499" t="s">
        <v>23</v>
      </c>
      <c r="H499" t="s">
        <v>274</v>
      </c>
      <c r="I499" t="s">
        <v>275</v>
      </c>
      <c r="J499">
        <v>10009</v>
      </c>
      <c r="K499" t="s">
        <v>150</v>
      </c>
      <c r="L499" t="s">
        <v>3506</v>
      </c>
      <c r="M499" t="s">
        <v>43</v>
      </c>
      <c r="N499" t="s">
        <v>74</v>
      </c>
      <c r="O499" t="s">
        <v>3507</v>
      </c>
      <c r="P499" t="s">
        <v>3508</v>
      </c>
      <c r="Q499">
        <v>3</v>
      </c>
      <c r="R499">
        <v>0.2</v>
      </c>
      <c r="S499" s="16">
        <v>124.49</v>
      </c>
    </row>
    <row r="500" spans="1:19">
      <c r="A500" t="s">
        <v>3509</v>
      </c>
      <c r="B500" s="1">
        <v>42869</v>
      </c>
      <c r="C500" s="1">
        <v>42876</v>
      </c>
      <c r="D500" t="s">
        <v>48</v>
      </c>
      <c r="E500" t="s">
        <v>3510</v>
      </c>
      <c r="F500" t="s">
        <v>22</v>
      </c>
      <c r="G500" t="s">
        <v>23</v>
      </c>
      <c r="H500" t="s">
        <v>3511</v>
      </c>
      <c r="I500" t="s">
        <v>1534</v>
      </c>
      <c r="J500">
        <v>39503</v>
      </c>
      <c r="K500" t="s">
        <v>26</v>
      </c>
      <c r="L500" t="s">
        <v>3512</v>
      </c>
      <c r="M500" t="s">
        <v>43</v>
      </c>
      <c r="N500" t="s">
        <v>175</v>
      </c>
      <c r="O500" t="s">
        <v>3513</v>
      </c>
      <c r="P500" t="s">
        <v>3514</v>
      </c>
      <c r="Q500">
        <v>9</v>
      </c>
      <c r="R500">
        <v>0</v>
      </c>
      <c r="S500" s="16">
        <v>23.86</v>
      </c>
    </row>
    <row r="501" spans="1:19">
      <c r="A501" t="s">
        <v>3515</v>
      </c>
      <c r="B501" s="1">
        <v>41985</v>
      </c>
      <c r="C501" s="1">
        <v>41987</v>
      </c>
      <c r="D501" t="s">
        <v>20</v>
      </c>
      <c r="E501" t="s">
        <v>3516</v>
      </c>
      <c r="F501" t="s">
        <v>22</v>
      </c>
      <c r="G501" t="s">
        <v>23</v>
      </c>
      <c r="H501" t="s">
        <v>3517</v>
      </c>
      <c r="I501" t="s">
        <v>40</v>
      </c>
      <c r="J501">
        <v>93727</v>
      </c>
      <c r="K501" t="s">
        <v>41</v>
      </c>
      <c r="L501" t="s">
        <v>3518</v>
      </c>
      <c r="M501" t="s">
        <v>28</v>
      </c>
      <c r="N501" t="s">
        <v>53</v>
      </c>
      <c r="O501" t="s">
        <v>3519</v>
      </c>
      <c r="P501" t="s">
        <v>3520</v>
      </c>
      <c r="Q501">
        <v>6</v>
      </c>
      <c r="R501">
        <v>0.2</v>
      </c>
      <c r="S501" s="16">
        <v>95.59</v>
      </c>
    </row>
    <row r="502" spans="1:19">
      <c r="A502" t="s">
        <v>3523</v>
      </c>
      <c r="B502" s="1">
        <v>43087</v>
      </c>
      <c r="C502" s="1">
        <v>43093</v>
      </c>
      <c r="D502" t="s">
        <v>48</v>
      </c>
      <c r="E502" t="s">
        <v>2268</v>
      </c>
      <c r="F502" t="s">
        <v>22</v>
      </c>
      <c r="G502" t="s">
        <v>23</v>
      </c>
      <c r="H502" t="s">
        <v>274</v>
      </c>
      <c r="I502" t="s">
        <v>275</v>
      </c>
      <c r="J502">
        <v>10009</v>
      </c>
      <c r="K502" t="s">
        <v>150</v>
      </c>
      <c r="L502" t="s">
        <v>3524</v>
      </c>
      <c r="M502" t="s">
        <v>43</v>
      </c>
      <c r="N502" t="s">
        <v>67</v>
      </c>
      <c r="O502" t="s">
        <v>3077</v>
      </c>
      <c r="P502" t="s">
        <v>3525</v>
      </c>
      <c r="Q502">
        <v>6</v>
      </c>
      <c r="R502">
        <v>0</v>
      </c>
      <c r="S502" s="16">
        <v>17.47</v>
      </c>
    </row>
    <row r="503" spans="1:19">
      <c r="A503" t="s">
        <v>3531</v>
      </c>
      <c r="B503" s="1">
        <v>42189</v>
      </c>
      <c r="C503" s="1">
        <v>42194</v>
      </c>
      <c r="D503" t="s">
        <v>48</v>
      </c>
      <c r="E503" t="s">
        <v>94</v>
      </c>
      <c r="F503" t="s">
        <v>22</v>
      </c>
      <c r="G503" t="s">
        <v>23</v>
      </c>
      <c r="H503" t="s">
        <v>2608</v>
      </c>
      <c r="I503" t="s">
        <v>114</v>
      </c>
      <c r="J503">
        <v>53209</v>
      </c>
      <c r="K503" t="s">
        <v>105</v>
      </c>
      <c r="L503" t="s">
        <v>3532</v>
      </c>
      <c r="M503" t="s">
        <v>70</v>
      </c>
      <c r="N503" t="s">
        <v>71</v>
      </c>
      <c r="O503" t="s">
        <v>3533</v>
      </c>
      <c r="P503" t="s">
        <v>3534</v>
      </c>
      <c r="Q503">
        <v>4</v>
      </c>
      <c r="R503">
        <v>0</v>
      </c>
      <c r="S503" s="16">
        <v>285.99</v>
      </c>
    </row>
    <row r="504" spans="1:19">
      <c r="A504" t="s">
        <v>3535</v>
      </c>
      <c r="B504" s="1">
        <v>42804</v>
      </c>
      <c r="C504" s="1">
        <v>42808</v>
      </c>
      <c r="D504" t="s">
        <v>48</v>
      </c>
      <c r="E504" t="s">
        <v>3536</v>
      </c>
      <c r="F504" t="s">
        <v>102</v>
      </c>
      <c r="G504" t="s">
        <v>23</v>
      </c>
      <c r="H504" t="s">
        <v>2307</v>
      </c>
      <c r="I504" t="s">
        <v>149</v>
      </c>
      <c r="J504">
        <v>19013</v>
      </c>
      <c r="K504" t="s">
        <v>150</v>
      </c>
      <c r="L504" t="s">
        <v>2730</v>
      </c>
      <c r="M504" t="s">
        <v>43</v>
      </c>
      <c r="N504" t="s">
        <v>67</v>
      </c>
      <c r="O504" t="s">
        <v>2731</v>
      </c>
      <c r="P504" t="s">
        <v>2732</v>
      </c>
      <c r="Q504">
        <v>2</v>
      </c>
      <c r="R504">
        <v>0.2</v>
      </c>
      <c r="S504" s="16">
        <v>0.59</v>
      </c>
    </row>
    <row r="505" spans="1:19">
      <c r="A505" t="s">
        <v>3541</v>
      </c>
      <c r="B505" s="1">
        <v>42728</v>
      </c>
      <c r="C505" s="1">
        <v>42732</v>
      </c>
      <c r="D505" t="s">
        <v>20</v>
      </c>
      <c r="E505" t="s">
        <v>1556</v>
      </c>
      <c r="F505" t="s">
        <v>102</v>
      </c>
      <c r="G505" t="s">
        <v>23</v>
      </c>
      <c r="H505" t="s">
        <v>482</v>
      </c>
      <c r="I505" t="s">
        <v>88</v>
      </c>
      <c r="J505">
        <v>28205</v>
      </c>
      <c r="K505" t="s">
        <v>26</v>
      </c>
      <c r="L505" t="s">
        <v>2314</v>
      </c>
      <c r="M505" t="s">
        <v>43</v>
      </c>
      <c r="N505" t="s">
        <v>74</v>
      </c>
      <c r="O505" t="s">
        <v>2315</v>
      </c>
      <c r="P505" t="s">
        <v>3542</v>
      </c>
      <c r="Q505">
        <v>3</v>
      </c>
      <c r="R505">
        <v>0.7</v>
      </c>
      <c r="S505" s="16">
        <v>-20.45</v>
      </c>
    </row>
    <row r="506" spans="1:19">
      <c r="A506" t="s">
        <v>3545</v>
      </c>
      <c r="B506" s="1">
        <v>43031</v>
      </c>
      <c r="C506" s="1">
        <v>43035</v>
      </c>
      <c r="D506" t="s">
        <v>48</v>
      </c>
      <c r="E506" t="s">
        <v>3546</v>
      </c>
      <c r="F506" t="s">
        <v>22</v>
      </c>
      <c r="G506" t="s">
        <v>23</v>
      </c>
      <c r="H506" t="s">
        <v>1570</v>
      </c>
      <c r="I506" t="s">
        <v>51</v>
      </c>
      <c r="J506">
        <v>32216</v>
      </c>
      <c r="K506" t="s">
        <v>26</v>
      </c>
      <c r="L506" t="s">
        <v>3547</v>
      </c>
      <c r="M506" t="s">
        <v>70</v>
      </c>
      <c r="N506" t="s">
        <v>71</v>
      </c>
      <c r="O506" t="s">
        <v>3548</v>
      </c>
      <c r="P506" t="s">
        <v>3549</v>
      </c>
      <c r="Q506">
        <v>3</v>
      </c>
      <c r="R506">
        <v>0.2</v>
      </c>
      <c r="S506" s="16">
        <v>107.99</v>
      </c>
    </row>
    <row r="507" spans="1:19">
      <c r="A507" t="s">
        <v>3550</v>
      </c>
      <c r="B507" s="1">
        <v>42671</v>
      </c>
      <c r="C507" s="1">
        <v>42678</v>
      </c>
      <c r="D507" t="s">
        <v>48</v>
      </c>
      <c r="E507" t="s">
        <v>3551</v>
      </c>
      <c r="F507" t="s">
        <v>38</v>
      </c>
      <c r="G507" t="s">
        <v>23</v>
      </c>
      <c r="H507" t="s">
        <v>3552</v>
      </c>
      <c r="I507" t="s">
        <v>88</v>
      </c>
      <c r="J507">
        <v>27834</v>
      </c>
      <c r="K507" t="s">
        <v>26</v>
      </c>
      <c r="L507" t="s">
        <v>3553</v>
      </c>
      <c r="M507" t="s">
        <v>43</v>
      </c>
      <c r="N507" t="s">
        <v>74</v>
      </c>
      <c r="O507" t="s">
        <v>3554</v>
      </c>
      <c r="P507" t="s">
        <v>3555</v>
      </c>
      <c r="Q507">
        <v>4</v>
      </c>
      <c r="R507">
        <v>0.7</v>
      </c>
      <c r="S507" s="16">
        <v>-14.09</v>
      </c>
    </row>
    <row r="508" spans="1:19">
      <c r="A508" t="s">
        <v>3557</v>
      </c>
      <c r="B508" s="1">
        <v>42980</v>
      </c>
      <c r="C508" s="1">
        <v>42985</v>
      </c>
      <c r="D508" t="s">
        <v>48</v>
      </c>
      <c r="E508" t="s">
        <v>3558</v>
      </c>
      <c r="F508" t="s">
        <v>22</v>
      </c>
      <c r="G508" t="s">
        <v>23</v>
      </c>
      <c r="H508" t="s">
        <v>128</v>
      </c>
      <c r="I508" t="s">
        <v>40</v>
      </c>
      <c r="J508">
        <v>94122</v>
      </c>
      <c r="K508" t="s">
        <v>41</v>
      </c>
      <c r="L508" t="s">
        <v>3559</v>
      </c>
      <c r="M508" t="s">
        <v>43</v>
      </c>
      <c r="N508" t="s">
        <v>67</v>
      </c>
      <c r="O508" t="s">
        <v>3560</v>
      </c>
      <c r="P508" t="s">
        <v>800</v>
      </c>
      <c r="Q508">
        <v>3</v>
      </c>
      <c r="R508">
        <v>0</v>
      </c>
      <c r="S508" s="16">
        <v>1.77</v>
      </c>
    </row>
    <row r="509" spans="1:19">
      <c r="A509" t="s">
        <v>3561</v>
      </c>
      <c r="B509" s="1">
        <v>42890</v>
      </c>
      <c r="C509" s="1">
        <v>42894</v>
      </c>
      <c r="D509" t="s">
        <v>48</v>
      </c>
      <c r="E509" t="s">
        <v>3562</v>
      </c>
      <c r="F509" t="s">
        <v>22</v>
      </c>
      <c r="G509" t="s">
        <v>23</v>
      </c>
      <c r="H509" t="s">
        <v>2643</v>
      </c>
      <c r="I509" t="s">
        <v>368</v>
      </c>
      <c r="J509">
        <v>35630</v>
      </c>
      <c r="K509" t="s">
        <v>26</v>
      </c>
      <c r="L509" t="s">
        <v>3563</v>
      </c>
      <c r="M509" t="s">
        <v>43</v>
      </c>
      <c r="N509" t="s">
        <v>90</v>
      </c>
      <c r="O509" t="s">
        <v>3564</v>
      </c>
      <c r="P509" t="s">
        <v>3565</v>
      </c>
      <c r="Q509">
        <v>2</v>
      </c>
      <c r="R509">
        <v>0</v>
      </c>
      <c r="S509" s="16">
        <v>5.62</v>
      </c>
    </row>
    <row r="510" spans="1:19">
      <c r="A510" t="s">
        <v>3566</v>
      </c>
      <c r="B510" s="1">
        <v>42481</v>
      </c>
      <c r="C510" s="1">
        <v>42486</v>
      </c>
      <c r="D510" t="s">
        <v>48</v>
      </c>
      <c r="E510" t="s">
        <v>2222</v>
      </c>
      <c r="F510" t="s">
        <v>38</v>
      </c>
      <c r="G510" t="s">
        <v>23</v>
      </c>
      <c r="H510" t="s">
        <v>310</v>
      </c>
      <c r="I510" t="s">
        <v>213</v>
      </c>
      <c r="J510">
        <v>60623</v>
      </c>
      <c r="K510" t="s">
        <v>105</v>
      </c>
      <c r="L510" t="s">
        <v>3567</v>
      </c>
      <c r="M510" t="s">
        <v>43</v>
      </c>
      <c r="N510" t="s">
        <v>57</v>
      </c>
      <c r="O510" t="s">
        <v>3568</v>
      </c>
      <c r="P510" t="s">
        <v>3569</v>
      </c>
      <c r="Q510">
        <v>4</v>
      </c>
      <c r="R510">
        <v>0.2</v>
      </c>
      <c r="S510" s="16">
        <v>-12.79</v>
      </c>
    </row>
    <row r="511" spans="1:19">
      <c r="A511" t="s">
        <v>3572</v>
      </c>
      <c r="B511" s="1">
        <v>42516</v>
      </c>
      <c r="C511" s="1">
        <v>42516</v>
      </c>
      <c r="D511" t="s">
        <v>1327</v>
      </c>
      <c r="E511" t="s">
        <v>3204</v>
      </c>
      <c r="F511" t="s">
        <v>22</v>
      </c>
      <c r="G511" t="s">
        <v>23</v>
      </c>
      <c r="H511" t="s">
        <v>103</v>
      </c>
      <c r="I511" t="s">
        <v>104</v>
      </c>
      <c r="J511">
        <v>76106</v>
      </c>
      <c r="K511" t="s">
        <v>105</v>
      </c>
      <c r="L511" t="s">
        <v>2979</v>
      </c>
      <c r="M511" t="s">
        <v>43</v>
      </c>
      <c r="N511" t="s">
        <v>90</v>
      </c>
      <c r="O511" t="s">
        <v>2980</v>
      </c>
      <c r="P511" t="s">
        <v>2038</v>
      </c>
      <c r="Q511">
        <v>2</v>
      </c>
      <c r="R511">
        <v>0.2</v>
      </c>
      <c r="S511" s="16">
        <v>3.63</v>
      </c>
    </row>
    <row r="512" spans="1:19">
      <c r="A512" t="s">
        <v>3577</v>
      </c>
      <c r="B512" s="1">
        <v>42492</v>
      </c>
      <c r="C512" s="1">
        <v>42497</v>
      </c>
      <c r="D512" t="s">
        <v>48</v>
      </c>
      <c r="E512" t="s">
        <v>3578</v>
      </c>
      <c r="F512" t="s">
        <v>22</v>
      </c>
      <c r="G512" t="s">
        <v>23</v>
      </c>
      <c r="H512" t="s">
        <v>186</v>
      </c>
      <c r="I512" t="s">
        <v>104</v>
      </c>
      <c r="J512">
        <v>77070</v>
      </c>
      <c r="K512" t="s">
        <v>105</v>
      </c>
      <c r="L512" t="s">
        <v>3579</v>
      </c>
      <c r="M512" t="s">
        <v>43</v>
      </c>
      <c r="N512" t="s">
        <v>67</v>
      </c>
      <c r="O512" t="s">
        <v>3580</v>
      </c>
      <c r="P512" t="s">
        <v>3581</v>
      </c>
      <c r="Q512">
        <v>3</v>
      </c>
      <c r="R512">
        <v>0.2</v>
      </c>
      <c r="S512" s="16">
        <v>5.4</v>
      </c>
    </row>
    <row r="513" spans="1:19">
      <c r="A513" t="s">
        <v>3582</v>
      </c>
      <c r="B513" s="1">
        <v>41890</v>
      </c>
      <c r="C513" s="1">
        <v>41893</v>
      </c>
      <c r="D513" t="s">
        <v>191</v>
      </c>
      <c r="E513" t="s">
        <v>2918</v>
      </c>
      <c r="F513" t="s">
        <v>38</v>
      </c>
      <c r="G513" t="s">
        <v>23</v>
      </c>
      <c r="H513" t="s">
        <v>3583</v>
      </c>
      <c r="I513" t="s">
        <v>1312</v>
      </c>
      <c r="J513">
        <v>31204</v>
      </c>
      <c r="K513" t="s">
        <v>26</v>
      </c>
      <c r="L513" t="s">
        <v>3584</v>
      </c>
      <c r="M513" t="s">
        <v>70</v>
      </c>
      <c r="N513" t="s">
        <v>162</v>
      </c>
      <c r="O513" t="s">
        <v>3585</v>
      </c>
      <c r="P513" t="s">
        <v>3586</v>
      </c>
      <c r="Q513">
        <v>3</v>
      </c>
      <c r="R513">
        <v>0</v>
      </c>
      <c r="S513" s="16">
        <v>12.86</v>
      </c>
    </row>
    <row r="514" spans="1:19">
      <c r="A514" t="s">
        <v>3589</v>
      </c>
      <c r="B514" s="1">
        <v>42618</v>
      </c>
      <c r="C514" s="1">
        <v>42619</v>
      </c>
      <c r="D514" t="s">
        <v>191</v>
      </c>
      <c r="E514" t="s">
        <v>2625</v>
      </c>
      <c r="F514" t="s">
        <v>22</v>
      </c>
      <c r="G514" t="s">
        <v>23</v>
      </c>
      <c r="H514" t="s">
        <v>3590</v>
      </c>
      <c r="I514" t="s">
        <v>504</v>
      </c>
      <c r="J514">
        <v>52402</v>
      </c>
      <c r="K514" t="s">
        <v>105</v>
      </c>
      <c r="L514" t="s">
        <v>3591</v>
      </c>
      <c r="M514" t="s">
        <v>70</v>
      </c>
      <c r="N514" t="s">
        <v>71</v>
      </c>
      <c r="O514" t="s">
        <v>3592</v>
      </c>
      <c r="P514" t="s">
        <v>3593</v>
      </c>
      <c r="Q514">
        <v>3</v>
      </c>
      <c r="R514">
        <v>0</v>
      </c>
      <c r="S514" s="16">
        <v>80.739999999999995</v>
      </c>
    </row>
    <row r="515" spans="1:19">
      <c r="A515" t="s">
        <v>3594</v>
      </c>
      <c r="B515" s="1">
        <v>42834</v>
      </c>
      <c r="C515" s="1">
        <v>42836</v>
      </c>
      <c r="D515" t="s">
        <v>191</v>
      </c>
      <c r="E515" t="s">
        <v>1731</v>
      </c>
      <c r="F515" t="s">
        <v>22</v>
      </c>
      <c r="G515" t="s">
        <v>23</v>
      </c>
      <c r="H515" t="s">
        <v>1570</v>
      </c>
      <c r="I515" t="s">
        <v>51</v>
      </c>
      <c r="J515">
        <v>32216</v>
      </c>
      <c r="K515" t="s">
        <v>26</v>
      </c>
      <c r="L515" t="s">
        <v>3595</v>
      </c>
      <c r="M515" t="s">
        <v>43</v>
      </c>
      <c r="N515" t="s">
        <v>44</v>
      </c>
      <c r="O515" t="s">
        <v>3596</v>
      </c>
      <c r="P515" t="s">
        <v>3597</v>
      </c>
      <c r="Q515">
        <v>3</v>
      </c>
      <c r="R515">
        <v>0.2</v>
      </c>
      <c r="S515" s="16">
        <v>4.91</v>
      </c>
    </row>
    <row r="516" spans="1:19">
      <c r="A516" t="s">
        <v>3603</v>
      </c>
      <c r="B516" s="1">
        <v>42344</v>
      </c>
      <c r="C516" s="1">
        <v>42350</v>
      </c>
      <c r="D516" t="s">
        <v>48</v>
      </c>
      <c r="E516" t="s">
        <v>1319</v>
      </c>
      <c r="F516" t="s">
        <v>22</v>
      </c>
      <c r="G516" t="s">
        <v>23</v>
      </c>
      <c r="H516" t="s">
        <v>1275</v>
      </c>
      <c r="I516" t="s">
        <v>104</v>
      </c>
      <c r="J516">
        <v>78745</v>
      </c>
      <c r="K516" t="s">
        <v>105</v>
      </c>
      <c r="L516" t="s">
        <v>3604</v>
      </c>
      <c r="M516" t="s">
        <v>43</v>
      </c>
      <c r="N516" t="s">
        <v>74</v>
      </c>
      <c r="O516" t="s">
        <v>3605</v>
      </c>
      <c r="P516" t="s">
        <v>3606</v>
      </c>
      <c r="Q516">
        <v>7</v>
      </c>
      <c r="R516">
        <v>0.8</v>
      </c>
      <c r="S516" s="16">
        <v>-4.8499999999999996</v>
      </c>
    </row>
    <row r="517" spans="1:19">
      <c r="A517" t="s">
        <v>3607</v>
      </c>
      <c r="B517" s="1">
        <v>42547</v>
      </c>
      <c r="C517" s="1">
        <v>42554</v>
      </c>
      <c r="D517" t="s">
        <v>48</v>
      </c>
      <c r="E517" t="s">
        <v>3608</v>
      </c>
      <c r="F517" t="s">
        <v>22</v>
      </c>
      <c r="G517" t="s">
        <v>23</v>
      </c>
      <c r="H517" t="s">
        <v>3609</v>
      </c>
      <c r="I517" t="s">
        <v>1441</v>
      </c>
      <c r="J517">
        <v>2908</v>
      </c>
      <c r="K517" t="s">
        <v>150</v>
      </c>
      <c r="L517" t="s">
        <v>1562</v>
      </c>
      <c r="M517" t="s">
        <v>43</v>
      </c>
      <c r="N517" t="s">
        <v>57</v>
      </c>
      <c r="O517" t="s">
        <v>1563</v>
      </c>
      <c r="P517" t="s">
        <v>378</v>
      </c>
      <c r="Q517">
        <v>5</v>
      </c>
      <c r="R517">
        <v>0</v>
      </c>
      <c r="S517" s="16">
        <v>1.04</v>
      </c>
    </row>
    <row r="518" spans="1:19">
      <c r="A518" t="s">
        <v>3610</v>
      </c>
      <c r="B518" s="1">
        <v>42189</v>
      </c>
      <c r="C518" s="1">
        <v>42193</v>
      </c>
      <c r="D518" t="s">
        <v>48</v>
      </c>
      <c r="E518" t="s">
        <v>549</v>
      </c>
      <c r="F518" t="s">
        <v>102</v>
      </c>
      <c r="G518" t="s">
        <v>23</v>
      </c>
      <c r="H518" t="s">
        <v>274</v>
      </c>
      <c r="I518" t="s">
        <v>275</v>
      </c>
      <c r="J518">
        <v>10035</v>
      </c>
      <c r="K518" t="s">
        <v>150</v>
      </c>
      <c r="L518" t="s">
        <v>3611</v>
      </c>
      <c r="M518" t="s">
        <v>43</v>
      </c>
      <c r="N518" t="s">
        <v>67</v>
      </c>
      <c r="O518" t="s">
        <v>3612</v>
      </c>
      <c r="P518" t="s">
        <v>1612</v>
      </c>
      <c r="Q518">
        <v>3</v>
      </c>
      <c r="R518">
        <v>0</v>
      </c>
      <c r="S518" s="16">
        <v>4.49</v>
      </c>
    </row>
    <row r="519" spans="1:19">
      <c r="A519" t="s">
        <v>3613</v>
      </c>
      <c r="B519" s="1">
        <v>42696</v>
      </c>
      <c r="C519" s="1">
        <v>42700</v>
      </c>
      <c r="D519" t="s">
        <v>48</v>
      </c>
      <c r="E519" t="s">
        <v>3614</v>
      </c>
      <c r="F519" t="s">
        <v>38</v>
      </c>
      <c r="G519" t="s">
        <v>23</v>
      </c>
      <c r="H519" t="s">
        <v>274</v>
      </c>
      <c r="I519" t="s">
        <v>275</v>
      </c>
      <c r="J519">
        <v>10009</v>
      </c>
      <c r="K519" t="s">
        <v>150</v>
      </c>
      <c r="L519" t="s">
        <v>306</v>
      </c>
      <c r="M519" t="s">
        <v>28</v>
      </c>
      <c r="N519" t="s">
        <v>63</v>
      </c>
      <c r="O519" t="s">
        <v>307</v>
      </c>
      <c r="P519" t="s">
        <v>3615</v>
      </c>
      <c r="Q519">
        <v>2</v>
      </c>
      <c r="R519">
        <v>0</v>
      </c>
      <c r="S519" s="16">
        <v>11.17</v>
      </c>
    </row>
    <row r="520" spans="1:19">
      <c r="A520" t="s">
        <v>3618</v>
      </c>
      <c r="B520" s="1">
        <v>42684</v>
      </c>
      <c r="C520" s="1">
        <v>42686</v>
      </c>
      <c r="D520" t="s">
        <v>191</v>
      </c>
      <c r="E520" t="s">
        <v>2187</v>
      </c>
      <c r="F520" t="s">
        <v>102</v>
      </c>
      <c r="G520" t="s">
        <v>23</v>
      </c>
      <c r="H520" t="s">
        <v>128</v>
      </c>
      <c r="I520" t="s">
        <v>40</v>
      </c>
      <c r="J520">
        <v>94122</v>
      </c>
      <c r="K520" t="s">
        <v>41</v>
      </c>
      <c r="L520" t="s">
        <v>3619</v>
      </c>
      <c r="M520" t="s">
        <v>43</v>
      </c>
      <c r="N520" t="s">
        <v>74</v>
      </c>
      <c r="O520" t="s">
        <v>3620</v>
      </c>
      <c r="P520" t="s">
        <v>3621</v>
      </c>
      <c r="Q520">
        <v>4</v>
      </c>
      <c r="R520">
        <v>0.2</v>
      </c>
      <c r="S520" s="16">
        <v>4.46</v>
      </c>
    </row>
    <row r="521" spans="1:19">
      <c r="A521" t="s">
        <v>3623</v>
      </c>
      <c r="B521" s="1">
        <v>42243</v>
      </c>
      <c r="C521" s="1">
        <v>42248</v>
      </c>
      <c r="D521" t="s">
        <v>48</v>
      </c>
      <c r="E521" t="s">
        <v>554</v>
      </c>
      <c r="F521" t="s">
        <v>22</v>
      </c>
      <c r="G521" t="s">
        <v>23</v>
      </c>
      <c r="H521" t="s">
        <v>978</v>
      </c>
      <c r="I521" t="s">
        <v>40</v>
      </c>
      <c r="J521">
        <v>92105</v>
      </c>
      <c r="K521" t="s">
        <v>41</v>
      </c>
      <c r="L521" t="s">
        <v>592</v>
      </c>
      <c r="M521" t="s">
        <v>43</v>
      </c>
      <c r="N521" t="s">
        <v>593</v>
      </c>
      <c r="O521" t="s">
        <v>594</v>
      </c>
      <c r="P521" t="s">
        <v>3624</v>
      </c>
      <c r="Q521">
        <v>3</v>
      </c>
      <c r="R521">
        <v>0</v>
      </c>
      <c r="S521" s="16">
        <v>9.2200000000000006</v>
      </c>
    </row>
    <row r="522" spans="1:19">
      <c r="A522" t="s">
        <v>3627</v>
      </c>
      <c r="B522" s="1">
        <v>42149</v>
      </c>
      <c r="C522" s="1">
        <v>42153</v>
      </c>
      <c r="D522" t="s">
        <v>48</v>
      </c>
      <c r="E522" t="s">
        <v>3628</v>
      </c>
      <c r="F522" t="s">
        <v>22</v>
      </c>
      <c r="G522" t="s">
        <v>23</v>
      </c>
      <c r="H522" t="s">
        <v>3629</v>
      </c>
      <c r="I522" t="s">
        <v>472</v>
      </c>
      <c r="J522">
        <v>81001</v>
      </c>
      <c r="K522" t="s">
        <v>41</v>
      </c>
      <c r="L522" t="s">
        <v>2882</v>
      </c>
      <c r="M522" t="s">
        <v>43</v>
      </c>
      <c r="N522" t="s">
        <v>78</v>
      </c>
      <c r="O522" t="s">
        <v>2883</v>
      </c>
      <c r="P522" t="s">
        <v>3630</v>
      </c>
      <c r="Q522">
        <v>13</v>
      </c>
      <c r="R522">
        <v>0.2</v>
      </c>
      <c r="S522" s="16">
        <v>84.57</v>
      </c>
    </row>
    <row r="523" spans="1:19">
      <c r="A523" t="s">
        <v>3635</v>
      </c>
      <c r="B523" s="1">
        <v>42281</v>
      </c>
      <c r="C523" s="1">
        <v>42284</v>
      </c>
      <c r="D523" t="s">
        <v>191</v>
      </c>
      <c r="E523" t="s">
        <v>3364</v>
      </c>
      <c r="F523" t="s">
        <v>22</v>
      </c>
      <c r="G523" t="s">
        <v>23</v>
      </c>
      <c r="H523" t="s">
        <v>128</v>
      </c>
      <c r="I523" t="s">
        <v>40</v>
      </c>
      <c r="J523">
        <v>94109</v>
      </c>
      <c r="K523" t="s">
        <v>41</v>
      </c>
      <c r="L523" t="s">
        <v>655</v>
      </c>
      <c r="M523" t="s">
        <v>43</v>
      </c>
      <c r="N523" t="s">
        <v>57</v>
      </c>
      <c r="O523" t="s">
        <v>656</v>
      </c>
      <c r="P523" t="s">
        <v>3636</v>
      </c>
      <c r="Q523">
        <v>2</v>
      </c>
      <c r="R523">
        <v>0</v>
      </c>
      <c r="S523" s="16">
        <v>7.01</v>
      </c>
    </row>
    <row r="524" spans="1:19">
      <c r="A524" t="s">
        <v>3637</v>
      </c>
      <c r="B524" s="1">
        <v>42727</v>
      </c>
      <c r="C524" s="1">
        <v>42729</v>
      </c>
      <c r="D524" t="s">
        <v>20</v>
      </c>
      <c r="E524" t="s">
        <v>843</v>
      </c>
      <c r="F524" t="s">
        <v>22</v>
      </c>
      <c r="G524" t="s">
        <v>23</v>
      </c>
      <c r="H524" t="s">
        <v>326</v>
      </c>
      <c r="I524" t="s">
        <v>327</v>
      </c>
      <c r="J524">
        <v>22153</v>
      </c>
      <c r="K524" t="s">
        <v>26</v>
      </c>
      <c r="L524" t="s">
        <v>197</v>
      </c>
      <c r="M524" t="s">
        <v>28</v>
      </c>
      <c r="N524" t="s">
        <v>63</v>
      </c>
      <c r="O524" t="s">
        <v>198</v>
      </c>
      <c r="P524" t="s">
        <v>3638</v>
      </c>
      <c r="Q524">
        <v>6</v>
      </c>
      <c r="R524">
        <v>0</v>
      </c>
      <c r="S524" s="16">
        <v>166.1</v>
      </c>
    </row>
    <row r="525" spans="1:19">
      <c r="A525" t="s">
        <v>3639</v>
      </c>
      <c r="B525" s="1">
        <v>42266</v>
      </c>
      <c r="C525" s="1">
        <v>42271</v>
      </c>
      <c r="D525" t="s">
        <v>20</v>
      </c>
      <c r="E525" t="s">
        <v>3640</v>
      </c>
      <c r="F525" t="s">
        <v>102</v>
      </c>
      <c r="G525" t="s">
        <v>23</v>
      </c>
      <c r="H525" t="s">
        <v>1166</v>
      </c>
      <c r="I525" t="s">
        <v>327</v>
      </c>
      <c r="J525">
        <v>22204</v>
      </c>
      <c r="K525" t="s">
        <v>26</v>
      </c>
      <c r="L525" t="s">
        <v>3641</v>
      </c>
      <c r="M525" t="s">
        <v>28</v>
      </c>
      <c r="N525" t="s">
        <v>29</v>
      </c>
      <c r="O525" t="s">
        <v>3642</v>
      </c>
      <c r="P525" t="s">
        <v>3643</v>
      </c>
      <c r="Q525">
        <v>2</v>
      </c>
      <c r="R525">
        <v>0</v>
      </c>
      <c r="S525" s="16">
        <v>4.34</v>
      </c>
    </row>
    <row r="526" spans="1:19">
      <c r="A526" t="s">
        <v>3644</v>
      </c>
      <c r="B526" s="1">
        <v>42919</v>
      </c>
      <c r="C526" s="1">
        <v>42923</v>
      </c>
      <c r="D526" t="s">
        <v>48</v>
      </c>
      <c r="E526" t="s">
        <v>3645</v>
      </c>
      <c r="F526" t="s">
        <v>22</v>
      </c>
      <c r="G526" t="s">
        <v>23</v>
      </c>
      <c r="H526" t="s">
        <v>512</v>
      </c>
      <c r="I526" t="s">
        <v>1312</v>
      </c>
      <c r="J526">
        <v>31907</v>
      </c>
      <c r="K526" t="s">
        <v>26</v>
      </c>
      <c r="L526" t="s">
        <v>3646</v>
      </c>
      <c r="M526" t="s">
        <v>28</v>
      </c>
      <c r="N526" t="s">
        <v>63</v>
      </c>
      <c r="O526" t="s">
        <v>3647</v>
      </c>
      <c r="P526" t="s">
        <v>3648</v>
      </c>
      <c r="Q526">
        <v>1</v>
      </c>
      <c r="R526">
        <v>0</v>
      </c>
      <c r="S526" s="16">
        <v>5.52</v>
      </c>
    </row>
    <row r="527" spans="1:19">
      <c r="A527" t="s">
        <v>3650</v>
      </c>
      <c r="B527" s="1">
        <v>42565</v>
      </c>
      <c r="C527" s="1">
        <v>42567</v>
      </c>
      <c r="D527" t="s">
        <v>20</v>
      </c>
      <c r="E527" t="s">
        <v>2519</v>
      </c>
      <c r="F527" t="s">
        <v>22</v>
      </c>
      <c r="G527" t="s">
        <v>23</v>
      </c>
      <c r="H527" t="s">
        <v>186</v>
      </c>
      <c r="I527" t="s">
        <v>104</v>
      </c>
      <c r="J527">
        <v>77036</v>
      </c>
      <c r="K527" t="s">
        <v>105</v>
      </c>
      <c r="L527" t="s">
        <v>3651</v>
      </c>
      <c r="M527" t="s">
        <v>70</v>
      </c>
      <c r="N527" t="s">
        <v>71</v>
      </c>
      <c r="O527" t="s">
        <v>3652</v>
      </c>
      <c r="P527" t="s">
        <v>3653</v>
      </c>
      <c r="Q527">
        <v>7</v>
      </c>
      <c r="R527">
        <v>0.2</v>
      </c>
      <c r="S527" s="16">
        <v>52.49</v>
      </c>
    </row>
    <row r="528" spans="1:19">
      <c r="A528" t="s">
        <v>3654</v>
      </c>
      <c r="B528" s="1">
        <v>42541</v>
      </c>
      <c r="C528" s="1">
        <v>42542</v>
      </c>
      <c r="D528" t="s">
        <v>191</v>
      </c>
      <c r="E528" t="s">
        <v>1014</v>
      </c>
      <c r="F528" t="s">
        <v>22</v>
      </c>
      <c r="G528" t="s">
        <v>23</v>
      </c>
      <c r="H528" t="s">
        <v>619</v>
      </c>
      <c r="I528" t="s">
        <v>40</v>
      </c>
      <c r="J528">
        <v>91104</v>
      </c>
      <c r="K528" t="s">
        <v>41</v>
      </c>
      <c r="L528" t="s">
        <v>1924</v>
      </c>
      <c r="M528" t="s">
        <v>43</v>
      </c>
      <c r="N528" t="s">
        <v>90</v>
      </c>
      <c r="O528" t="s">
        <v>1925</v>
      </c>
      <c r="P528" t="s">
        <v>3655</v>
      </c>
      <c r="Q528">
        <v>7</v>
      </c>
      <c r="R528">
        <v>0</v>
      </c>
      <c r="S528" s="16">
        <v>22.44</v>
      </c>
    </row>
    <row r="529" spans="1:19">
      <c r="A529" t="s">
        <v>3660</v>
      </c>
      <c r="B529" s="1">
        <v>42713</v>
      </c>
      <c r="C529" s="1">
        <v>42717</v>
      </c>
      <c r="D529" t="s">
        <v>48</v>
      </c>
      <c r="E529" t="s">
        <v>2131</v>
      </c>
      <c r="F529" t="s">
        <v>22</v>
      </c>
      <c r="G529" t="s">
        <v>23</v>
      </c>
      <c r="H529" t="s">
        <v>1526</v>
      </c>
      <c r="I529" t="s">
        <v>1281</v>
      </c>
      <c r="J529">
        <v>1841</v>
      </c>
      <c r="K529" t="s">
        <v>150</v>
      </c>
      <c r="L529" t="s">
        <v>3661</v>
      </c>
      <c r="M529" t="s">
        <v>43</v>
      </c>
      <c r="N529" t="s">
        <v>44</v>
      </c>
      <c r="O529" t="s">
        <v>3662</v>
      </c>
      <c r="P529" t="s">
        <v>2511</v>
      </c>
      <c r="Q529">
        <v>1</v>
      </c>
      <c r="R529">
        <v>0</v>
      </c>
      <c r="S529" s="16">
        <v>1.73</v>
      </c>
    </row>
    <row r="530" spans="1:19">
      <c r="A530" t="s">
        <v>3666</v>
      </c>
      <c r="B530" s="1">
        <v>42722</v>
      </c>
      <c r="C530" s="1">
        <v>42727</v>
      </c>
      <c r="D530" t="s">
        <v>48</v>
      </c>
      <c r="E530" t="s">
        <v>3667</v>
      </c>
      <c r="F530" t="s">
        <v>38</v>
      </c>
      <c r="G530" t="s">
        <v>23</v>
      </c>
      <c r="H530" t="s">
        <v>39</v>
      </c>
      <c r="I530" t="s">
        <v>40</v>
      </c>
      <c r="J530">
        <v>90032</v>
      </c>
      <c r="K530" t="s">
        <v>41</v>
      </c>
      <c r="L530" t="s">
        <v>3668</v>
      </c>
      <c r="M530" t="s">
        <v>43</v>
      </c>
      <c r="N530" t="s">
        <v>90</v>
      </c>
      <c r="O530" t="s">
        <v>3669</v>
      </c>
      <c r="P530" t="s">
        <v>2709</v>
      </c>
      <c r="Q530">
        <v>6</v>
      </c>
      <c r="R530">
        <v>0</v>
      </c>
      <c r="S530" s="16">
        <v>18.66</v>
      </c>
    </row>
    <row r="531" spans="1:19">
      <c r="A531" t="s">
        <v>3672</v>
      </c>
      <c r="B531" s="1">
        <v>43079</v>
      </c>
      <c r="C531" s="1">
        <v>43083</v>
      </c>
      <c r="D531" t="s">
        <v>48</v>
      </c>
      <c r="E531" t="s">
        <v>618</v>
      </c>
      <c r="F531" t="s">
        <v>22</v>
      </c>
      <c r="G531" t="s">
        <v>23</v>
      </c>
      <c r="H531" t="s">
        <v>148</v>
      </c>
      <c r="I531" t="s">
        <v>149</v>
      </c>
      <c r="J531">
        <v>19120</v>
      </c>
      <c r="K531" t="s">
        <v>150</v>
      </c>
      <c r="L531" t="s">
        <v>3673</v>
      </c>
      <c r="M531" t="s">
        <v>70</v>
      </c>
      <c r="N531" t="s">
        <v>162</v>
      </c>
      <c r="O531" t="s">
        <v>3674</v>
      </c>
      <c r="P531" t="s">
        <v>3675</v>
      </c>
      <c r="Q531">
        <v>1</v>
      </c>
      <c r="R531">
        <v>0.2</v>
      </c>
      <c r="S531" s="16">
        <v>3.37</v>
      </c>
    </row>
    <row r="532" spans="1:19">
      <c r="A532" t="s">
        <v>3679</v>
      </c>
      <c r="B532" s="1">
        <v>42797</v>
      </c>
      <c r="C532" s="1">
        <v>42802</v>
      </c>
      <c r="D532" t="s">
        <v>48</v>
      </c>
      <c r="E532" t="s">
        <v>3680</v>
      </c>
      <c r="F532" t="s">
        <v>22</v>
      </c>
      <c r="G532" t="s">
        <v>23</v>
      </c>
      <c r="H532" t="s">
        <v>3681</v>
      </c>
      <c r="I532" t="s">
        <v>25</v>
      </c>
      <c r="J532">
        <v>42071</v>
      </c>
      <c r="K532" t="s">
        <v>26</v>
      </c>
      <c r="L532" t="s">
        <v>3682</v>
      </c>
      <c r="M532" t="s">
        <v>43</v>
      </c>
      <c r="N532" t="s">
        <v>78</v>
      </c>
      <c r="O532" t="s">
        <v>3683</v>
      </c>
      <c r="P532" t="s">
        <v>3684</v>
      </c>
      <c r="Q532">
        <v>5</v>
      </c>
      <c r="R532">
        <v>0</v>
      </c>
      <c r="S532" s="16">
        <v>19.66</v>
      </c>
    </row>
    <row r="533" spans="1:19">
      <c r="A533" t="s">
        <v>3685</v>
      </c>
      <c r="B533" s="1">
        <v>43017</v>
      </c>
      <c r="C533" s="1">
        <v>43018</v>
      </c>
      <c r="D533" t="s">
        <v>191</v>
      </c>
      <c r="E533" t="s">
        <v>3686</v>
      </c>
      <c r="F533" t="s">
        <v>22</v>
      </c>
      <c r="G533" t="s">
        <v>23</v>
      </c>
      <c r="H533" t="s">
        <v>537</v>
      </c>
      <c r="I533" t="s">
        <v>88</v>
      </c>
      <c r="J533">
        <v>28403</v>
      </c>
      <c r="K533" t="s">
        <v>26</v>
      </c>
      <c r="L533" t="s">
        <v>3687</v>
      </c>
      <c r="M533" t="s">
        <v>43</v>
      </c>
      <c r="N533" t="s">
        <v>90</v>
      </c>
      <c r="O533" t="s">
        <v>3688</v>
      </c>
      <c r="P533" t="s">
        <v>1135</v>
      </c>
      <c r="Q533">
        <v>4</v>
      </c>
      <c r="R533">
        <v>0.2</v>
      </c>
      <c r="S533" s="16">
        <v>3.52</v>
      </c>
    </row>
    <row r="534" spans="1:19">
      <c r="A534" t="s">
        <v>3689</v>
      </c>
      <c r="B534" s="1">
        <v>41786</v>
      </c>
      <c r="C534" s="1">
        <v>41789</v>
      </c>
      <c r="D534" t="s">
        <v>191</v>
      </c>
      <c r="E534" t="s">
        <v>854</v>
      </c>
      <c r="F534" t="s">
        <v>22</v>
      </c>
      <c r="G534" t="s">
        <v>23</v>
      </c>
      <c r="H534" t="s">
        <v>310</v>
      </c>
      <c r="I534" t="s">
        <v>213</v>
      </c>
      <c r="J534">
        <v>60653</v>
      </c>
      <c r="K534" t="s">
        <v>105</v>
      </c>
      <c r="L534" t="s">
        <v>3690</v>
      </c>
      <c r="M534" t="s">
        <v>43</v>
      </c>
      <c r="N534" t="s">
        <v>74</v>
      </c>
      <c r="O534" t="s">
        <v>3691</v>
      </c>
      <c r="P534" t="s">
        <v>237</v>
      </c>
      <c r="Q534">
        <v>6</v>
      </c>
      <c r="R534">
        <v>0.8</v>
      </c>
      <c r="S534" s="16">
        <v>-30.56</v>
      </c>
    </row>
    <row r="535" spans="1:19">
      <c r="A535" t="s">
        <v>3692</v>
      </c>
      <c r="B535" s="1">
        <v>42169</v>
      </c>
      <c r="C535" s="1">
        <v>42173</v>
      </c>
      <c r="D535" t="s">
        <v>48</v>
      </c>
      <c r="E535" t="s">
        <v>549</v>
      </c>
      <c r="F535" t="s">
        <v>102</v>
      </c>
      <c r="G535" t="s">
        <v>23</v>
      </c>
      <c r="H535" t="s">
        <v>148</v>
      </c>
      <c r="I535" t="s">
        <v>149</v>
      </c>
      <c r="J535">
        <v>19120</v>
      </c>
      <c r="K535" t="s">
        <v>150</v>
      </c>
      <c r="L535" t="s">
        <v>3465</v>
      </c>
      <c r="M535" t="s">
        <v>28</v>
      </c>
      <c r="N535" t="s">
        <v>63</v>
      </c>
      <c r="O535" t="s">
        <v>3466</v>
      </c>
      <c r="P535" t="s">
        <v>3693</v>
      </c>
      <c r="Q535">
        <v>6</v>
      </c>
      <c r="R535">
        <v>0.2</v>
      </c>
      <c r="S535" s="16">
        <v>5.1100000000000003</v>
      </c>
    </row>
    <row r="536" spans="1:19">
      <c r="A536" t="s">
        <v>3696</v>
      </c>
      <c r="B536" s="1">
        <v>43023</v>
      </c>
      <c r="C536" s="1">
        <v>43026</v>
      </c>
      <c r="D536" t="s">
        <v>20</v>
      </c>
      <c r="E536" t="s">
        <v>3697</v>
      </c>
      <c r="F536" t="s">
        <v>102</v>
      </c>
      <c r="G536" t="s">
        <v>23</v>
      </c>
      <c r="H536" t="s">
        <v>128</v>
      </c>
      <c r="I536" t="s">
        <v>40</v>
      </c>
      <c r="J536">
        <v>94110</v>
      </c>
      <c r="K536" t="s">
        <v>41</v>
      </c>
      <c r="L536" t="s">
        <v>3698</v>
      </c>
      <c r="M536" t="s">
        <v>43</v>
      </c>
      <c r="N536" t="s">
        <v>67</v>
      </c>
      <c r="O536" t="s">
        <v>3699</v>
      </c>
      <c r="P536" t="s">
        <v>3700</v>
      </c>
      <c r="Q536">
        <v>4</v>
      </c>
      <c r="R536">
        <v>0</v>
      </c>
      <c r="S536" s="16">
        <v>26.38</v>
      </c>
    </row>
    <row r="537" spans="1:19">
      <c r="A537" t="s">
        <v>3702</v>
      </c>
      <c r="B537" s="1">
        <v>42888</v>
      </c>
      <c r="C537" s="1">
        <v>42892</v>
      </c>
      <c r="D537" t="s">
        <v>48</v>
      </c>
      <c r="E537" t="s">
        <v>3703</v>
      </c>
      <c r="F537" t="s">
        <v>102</v>
      </c>
      <c r="G537" t="s">
        <v>23</v>
      </c>
      <c r="H537" t="s">
        <v>2690</v>
      </c>
      <c r="I537" t="s">
        <v>513</v>
      </c>
      <c r="J537">
        <v>44052</v>
      </c>
      <c r="K537" t="s">
        <v>150</v>
      </c>
      <c r="L537" t="s">
        <v>1994</v>
      </c>
      <c r="M537" t="s">
        <v>70</v>
      </c>
      <c r="N537" t="s">
        <v>71</v>
      </c>
      <c r="O537" t="s">
        <v>1995</v>
      </c>
      <c r="P537" t="s">
        <v>3478</v>
      </c>
      <c r="Q537">
        <v>1</v>
      </c>
      <c r="R537">
        <v>0.4</v>
      </c>
      <c r="S537" s="16">
        <v>-0.64</v>
      </c>
    </row>
    <row r="538" spans="1:19">
      <c r="A538" t="s">
        <v>3707</v>
      </c>
      <c r="B538" s="1">
        <v>41765</v>
      </c>
      <c r="C538" s="1">
        <v>41769</v>
      </c>
      <c r="D538" t="s">
        <v>48</v>
      </c>
      <c r="E538" t="s">
        <v>101</v>
      </c>
      <c r="F538" t="s">
        <v>102</v>
      </c>
      <c r="G538" t="s">
        <v>23</v>
      </c>
      <c r="H538" t="s">
        <v>39</v>
      </c>
      <c r="I538" t="s">
        <v>40</v>
      </c>
      <c r="J538">
        <v>90049</v>
      </c>
      <c r="K538" t="s">
        <v>41</v>
      </c>
      <c r="L538" t="s">
        <v>2856</v>
      </c>
      <c r="M538" t="s">
        <v>43</v>
      </c>
      <c r="N538" t="s">
        <v>74</v>
      </c>
      <c r="O538" t="s">
        <v>2857</v>
      </c>
      <c r="P538" t="s">
        <v>3708</v>
      </c>
      <c r="Q538">
        <v>8</v>
      </c>
      <c r="R538">
        <v>0.2</v>
      </c>
      <c r="S538" s="16">
        <v>52.78</v>
      </c>
    </row>
    <row r="539" spans="1:19">
      <c r="A539" t="s">
        <v>3709</v>
      </c>
      <c r="B539" s="1">
        <v>42506</v>
      </c>
      <c r="C539" s="1">
        <v>42513</v>
      </c>
      <c r="D539" t="s">
        <v>48</v>
      </c>
      <c r="E539" t="s">
        <v>3710</v>
      </c>
      <c r="F539" t="s">
        <v>22</v>
      </c>
      <c r="G539" t="s">
        <v>23</v>
      </c>
      <c r="H539" t="s">
        <v>3711</v>
      </c>
      <c r="I539" t="s">
        <v>771</v>
      </c>
      <c r="J539">
        <v>6457</v>
      </c>
      <c r="K539" t="s">
        <v>150</v>
      </c>
      <c r="L539" t="s">
        <v>3712</v>
      </c>
      <c r="M539" t="s">
        <v>43</v>
      </c>
      <c r="N539" t="s">
        <v>57</v>
      </c>
      <c r="O539" t="s">
        <v>3713</v>
      </c>
      <c r="P539" t="s">
        <v>3714</v>
      </c>
      <c r="Q539">
        <v>4</v>
      </c>
      <c r="R539">
        <v>0</v>
      </c>
      <c r="S539" s="16" t="s">
        <v>7815</v>
      </c>
    </row>
    <row r="540" spans="1:19">
      <c r="A540" t="s">
        <v>3715</v>
      </c>
      <c r="B540" s="1">
        <v>42827</v>
      </c>
      <c r="C540" s="1">
        <v>42832</v>
      </c>
      <c r="D540" t="s">
        <v>48</v>
      </c>
      <c r="E540" t="s">
        <v>3716</v>
      </c>
      <c r="F540" t="s">
        <v>22</v>
      </c>
      <c r="G540" t="s">
        <v>23</v>
      </c>
      <c r="H540" t="s">
        <v>39</v>
      </c>
      <c r="I540" t="s">
        <v>40</v>
      </c>
      <c r="J540">
        <v>90008</v>
      </c>
      <c r="K540" t="s">
        <v>41</v>
      </c>
      <c r="L540" t="s">
        <v>3537</v>
      </c>
      <c r="M540" t="s">
        <v>28</v>
      </c>
      <c r="N540" t="s">
        <v>63</v>
      </c>
      <c r="O540" t="s">
        <v>3538</v>
      </c>
      <c r="P540" t="s">
        <v>3717</v>
      </c>
      <c r="Q540">
        <v>3</v>
      </c>
      <c r="R540">
        <v>0</v>
      </c>
      <c r="S540" s="16">
        <v>6.53</v>
      </c>
    </row>
    <row r="541" spans="1:19">
      <c r="A541" t="s">
        <v>3718</v>
      </c>
      <c r="B541" s="1">
        <v>42825</v>
      </c>
      <c r="C541" s="1">
        <v>42827</v>
      </c>
      <c r="D541" t="s">
        <v>20</v>
      </c>
      <c r="E541" t="s">
        <v>3719</v>
      </c>
      <c r="F541" t="s">
        <v>22</v>
      </c>
      <c r="G541" t="s">
        <v>23</v>
      </c>
      <c r="H541" t="s">
        <v>274</v>
      </c>
      <c r="I541" t="s">
        <v>275</v>
      </c>
      <c r="J541">
        <v>10011</v>
      </c>
      <c r="K541" t="s">
        <v>150</v>
      </c>
      <c r="L541" t="s">
        <v>3720</v>
      </c>
      <c r="M541" t="s">
        <v>28</v>
      </c>
      <c r="N541" t="s">
        <v>63</v>
      </c>
      <c r="O541" t="s">
        <v>3721</v>
      </c>
      <c r="P541" t="s">
        <v>3722</v>
      </c>
      <c r="Q541">
        <v>2</v>
      </c>
      <c r="R541">
        <v>0</v>
      </c>
      <c r="S541" s="16">
        <v>8.0399999999999991</v>
      </c>
    </row>
    <row r="542" spans="1:19">
      <c r="A542" t="s">
        <v>3729</v>
      </c>
      <c r="B542" s="1">
        <v>42737</v>
      </c>
      <c r="C542" s="1">
        <v>42739</v>
      </c>
      <c r="D542" t="s">
        <v>191</v>
      </c>
      <c r="E542" t="s">
        <v>3730</v>
      </c>
      <c r="F542" t="s">
        <v>38</v>
      </c>
      <c r="G542" t="s">
        <v>23</v>
      </c>
      <c r="H542" t="s">
        <v>1570</v>
      </c>
      <c r="I542" t="s">
        <v>88</v>
      </c>
      <c r="J542">
        <v>28540</v>
      </c>
      <c r="K542" t="s">
        <v>26</v>
      </c>
      <c r="L542" t="s">
        <v>3731</v>
      </c>
      <c r="M542" t="s">
        <v>70</v>
      </c>
      <c r="N542" t="s">
        <v>700</v>
      </c>
      <c r="O542" t="s">
        <v>3732</v>
      </c>
      <c r="P542" t="s">
        <v>3733</v>
      </c>
      <c r="Q542">
        <v>2</v>
      </c>
      <c r="R542">
        <v>0.5</v>
      </c>
      <c r="S542" s="16">
        <v>-27.83</v>
      </c>
    </row>
    <row r="543" spans="1:19">
      <c r="A543" t="s">
        <v>3734</v>
      </c>
      <c r="B543" s="1">
        <v>42152</v>
      </c>
      <c r="C543" s="1">
        <v>42156</v>
      </c>
      <c r="D543" t="s">
        <v>48</v>
      </c>
      <c r="E543" t="s">
        <v>421</v>
      </c>
      <c r="F543" t="s">
        <v>22</v>
      </c>
      <c r="G543" t="s">
        <v>23</v>
      </c>
      <c r="H543" t="s">
        <v>3735</v>
      </c>
      <c r="I543" t="s">
        <v>275</v>
      </c>
      <c r="J543">
        <v>11520</v>
      </c>
      <c r="K543" t="s">
        <v>150</v>
      </c>
      <c r="L543" t="s">
        <v>3736</v>
      </c>
      <c r="M543" t="s">
        <v>43</v>
      </c>
      <c r="N543" t="s">
        <v>67</v>
      </c>
      <c r="O543" t="s">
        <v>3737</v>
      </c>
      <c r="P543" t="s">
        <v>2069</v>
      </c>
      <c r="Q543">
        <v>3</v>
      </c>
      <c r="R543">
        <v>0</v>
      </c>
      <c r="S543" s="16">
        <v>14.35</v>
      </c>
    </row>
    <row r="544" spans="1:19">
      <c r="A544" t="s">
        <v>3748</v>
      </c>
      <c r="B544" s="1">
        <v>41915</v>
      </c>
      <c r="C544" s="1">
        <v>41920</v>
      </c>
      <c r="D544" t="s">
        <v>20</v>
      </c>
      <c r="E544" t="s">
        <v>3749</v>
      </c>
      <c r="F544" t="s">
        <v>22</v>
      </c>
      <c r="G544" t="s">
        <v>23</v>
      </c>
      <c r="H544" t="s">
        <v>2434</v>
      </c>
      <c r="I544" t="s">
        <v>213</v>
      </c>
      <c r="J544">
        <v>60201</v>
      </c>
      <c r="K544" t="s">
        <v>105</v>
      </c>
      <c r="L544" t="s">
        <v>3222</v>
      </c>
      <c r="M544" t="s">
        <v>28</v>
      </c>
      <c r="N544" t="s">
        <v>34</v>
      </c>
      <c r="O544" t="s">
        <v>3223</v>
      </c>
      <c r="P544" t="s">
        <v>3750</v>
      </c>
      <c r="Q544">
        <v>3</v>
      </c>
      <c r="R544">
        <v>0.3</v>
      </c>
      <c r="S544" s="16">
        <v>-70.099999999999994</v>
      </c>
    </row>
    <row r="545" spans="1:19">
      <c r="A545" t="s">
        <v>3751</v>
      </c>
      <c r="B545" s="1">
        <v>42457</v>
      </c>
      <c r="C545" s="1">
        <v>42460</v>
      </c>
      <c r="D545" t="s">
        <v>191</v>
      </c>
      <c r="E545" t="s">
        <v>3730</v>
      </c>
      <c r="F545" t="s">
        <v>38</v>
      </c>
      <c r="G545" t="s">
        <v>23</v>
      </c>
      <c r="H545" t="s">
        <v>1166</v>
      </c>
      <c r="I545" t="s">
        <v>327</v>
      </c>
      <c r="J545">
        <v>22204</v>
      </c>
      <c r="K545" t="s">
        <v>26</v>
      </c>
      <c r="L545" t="s">
        <v>3752</v>
      </c>
      <c r="M545" t="s">
        <v>43</v>
      </c>
      <c r="N545" t="s">
        <v>57</v>
      </c>
      <c r="O545" t="s">
        <v>3753</v>
      </c>
      <c r="P545" t="s">
        <v>2786</v>
      </c>
      <c r="Q545">
        <v>2</v>
      </c>
      <c r="R545">
        <v>0</v>
      </c>
      <c r="S545" s="16">
        <v>7.85</v>
      </c>
    </row>
    <row r="546" spans="1:19">
      <c r="A546" t="s">
        <v>3754</v>
      </c>
      <c r="B546" s="1">
        <v>42859</v>
      </c>
      <c r="C546" s="1">
        <v>42864</v>
      </c>
      <c r="D546" t="s">
        <v>48</v>
      </c>
      <c r="E546" t="s">
        <v>2963</v>
      </c>
      <c r="F546" t="s">
        <v>38</v>
      </c>
      <c r="G546" t="s">
        <v>23</v>
      </c>
      <c r="H546" t="s">
        <v>128</v>
      </c>
      <c r="I546" t="s">
        <v>40</v>
      </c>
      <c r="J546">
        <v>94109</v>
      </c>
      <c r="K546" t="s">
        <v>41</v>
      </c>
      <c r="L546" t="s">
        <v>2074</v>
      </c>
      <c r="M546" t="s">
        <v>70</v>
      </c>
      <c r="N546" t="s">
        <v>71</v>
      </c>
      <c r="O546" t="s">
        <v>2075</v>
      </c>
      <c r="P546" t="s">
        <v>3755</v>
      </c>
      <c r="Q546">
        <v>5</v>
      </c>
      <c r="R546">
        <v>0.2</v>
      </c>
      <c r="S546" s="16">
        <v>20.7</v>
      </c>
    </row>
    <row r="547" spans="1:19">
      <c r="A547" t="s">
        <v>3757</v>
      </c>
      <c r="B547" s="1">
        <v>42495</v>
      </c>
      <c r="C547" s="1">
        <v>42497</v>
      </c>
      <c r="D547" t="s">
        <v>191</v>
      </c>
      <c r="E547" t="s">
        <v>3758</v>
      </c>
      <c r="F547" t="s">
        <v>22</v>
      </c>
      <c r="G547" t="s">
        <v>23</v>
      </c>
      <c r="H547" t="s">
        <v>1520</v>
      </c>
      <c r="I547" t="s">
        <v>25</v>
      </c>
      <c r="J547">
        <v>40214</v>
      </c>
      <c r="K547" t="s">
        <v>26</v>
      </c>
      <c r="L547" t="s">
        <v>3759</v>
      </c>
      <c r="M547" t="s">
        <v>43</v>
      </c>
      <c r="N547" t="s">
        <v>90</v>
      </c>
      <c r="O547" t="s">
        <v>3760</v>
      </c>
      <c r="P547" t="s">
        <v>3761</v>
      </c>
      <c r="Q547">
        <v>3</v>
      </c>
      <c r="R547">
        <v>0</v>
      </c>
      <c r="S547" s="16">
        <v>36.4</v>
      </c>
    </row>
    <row r="548" spans="1:19">
      <c r="A548" t="s">
        <v>3763</v>
      </c>
      <c r="B548" s="1">
        <v>41908</v>
      </c>
      <c r="C548" s="1">
        <v>41913</v>
      </c>
      <c r="D548" t="s">
        <v>20</v>
      </c>
      <c r="E548" t="s">
        <v>3764</v>
      </c>
      <c r="F548" t="s">
        <v>22</v>
      </c>
      <c r="G548" t="s">
        <v>23</v>
      </c>
      <c r="H548" t="s">
        <v>39</v>
      </c>
      <c r="I548" t="s">
        <v>40</v>
      </c>
      <c r="J548">
        <v>90049</v>
      </c>
      <c r="K548" t="s">
        <v>41</v>
      </c>
      <c r="L548" t="s">
        <v>3765</v>
      </c>
      <c r="M548" t="s">
        <v>28</v>
      </c>
      <c r="N548" t="s">
        <v>34</v>
      </c>
      <c r="O548" t="s">
        <v>3766</v>
      </c>
      <c r="P548" t="s">
        <v>3767</v>
      </c>
      <c r="Q548">
        <v>2</v>
      </c>
      <c r="R548">
        <v>0.2</v>
      </c>
      <c r="S548" s="16" t="s">
        <v>7815</v>
      </c>
    </row>
    <row r="549" spans="1:19">
      <c r="A549" t="s">
        <v>3780</v>
      </c>
      <c r="B549" s="1">
        <v>42801</v>
      </c>
      <c r="C549" s="1">
        <v>42806</v>
      </c>
      <c r="D549" t="s">
        <v>48</v>
      </c>
      <c r="E549" t="s">
        <v>3781</v>
      </c>
      <c r="F549" t="s">
        <v>102</v>
      </c>
      <c r="G549" t="s">
        <v>23</v>
      </c>
      <c r="H549" t="s">
        <v>3246</v>
      </c>
      <c r="I549" t="s">
        <v>2803</v>
      </c>
      <c r="J549">
        <v>20735</v>
      </c>
      <c r="K549" t="s">
        <v>150</v>
      </c>
      <c r="L549" t="s">
        <v>3782</v>
      </c>
      <c r="M549" t="s">
        <v>70</v>
      </c>
      <c r="N549" t="s">
        <v>162</v>
      </c>
      <c r="O549" t="s">
        <v>3783</v>
      </c>
      <c r="P549" t="s">
        <v>3784</v>
      </c>
      <c r="Q549">
        <v>3</v>
      </c>
      <c r="R549">
        <v>0</v>
      </c>
      <c r="S549" s="16">
        <v>4.91</v>
      </c>
    </row>
    <row r="550" spans="1:19">
      <c r="A550" t="s">
        <v>3785</v>
      </c>
      <c r="B550" s="1">
        <v>41730</v>
      </c>
      <c r="C550" s="1">
        <v>41735</v>
      </c>
      <c r="D550" t="s">
        <v>20</v>
      </c>
      <c r="E550" t="s">
        <v>298</v>
      </c>
      <c r="F550" t="s">
        <v>22</v>
      </c>
      <c r="G550" t="s">
        <v>23</v>
      </c>
      <c r="H550" t="s">
        <v>2158</v>
      </c>
      <c r="I550" t="s">
        <v>40</v>
      </c>
      <c r="J550">
        <v>94591</v>
      </c>
      <c r="K550" t="s">
        <v>41</v>
      </c>
      <c r="L550" t="s">
        <v>2308</v>
      </c>
      <c r="M550" t="s">
        <v>43</v>
      </c>
      <c r="N550" t="s">
        <v>44</v>
      </c>
      <c r="O550" t="s">
        <v>2309</v>
      </c>
      <c r="P550" t="s">
        <v>1722</v>
      </c>
      <c r="Q550">
        <v>2</v>
      </c>
      <c r="R550">
        <v>0</v>
      </c>
      <c r="S550" s="16">
        <v>14.8</v>
      </c>
    </row>
    <row r="551" spans="1:19">
      <c r="A551" t="s">
        <v>3788</v>
      </c>
      <c r="B551" s="1">
        <v>42261</v>
      </c>
      <c r="C551" s="1">
        <v>42266</v>
      </c>
      <c r="D551" t="s">
        <v>48</v>
      </c>
      <c r="E551" t="s">
        <v>2105</v>
      </c>
      <c r="F551" t="s">
        <v>22</v>
      </c>
      <c r="G551" t="s">
        <v>23</v>
      </c>
      <c r="H551" t="s">
        <v>3789</v>
      </c>
      <c r="I551" t="s">
        <v>121</v>
      </c>
      <c r="J551">
        <v>84604</v>
      </c>
      <c r="K551" t="s">
        <v>41</v>
      </c>
      <c r="L551" t="s">
        <v>3790</v>
      </c>
      <c r="M551" t="s">
        <v>28</v>
      </c>
      <c r="N551" t="s">
        <v>53</v>
      </c>
      <c r="O551" t="s">
        <v>3791</v>
      </c>
      <c r="P551" t="s">
        <v>3792</v>
      </c>
      <c r="Q551">
        <v>5</v>
      </c>
      <c r="R551">
        <v>0</v>
      </c>
      <c r="S551" s="16">
        <v>118.66</v>
      </c>
    </row>
    <row r="552" spans="1:19">
      <c r="A552" t="s">
        <v>3793</v>
      </c>
      <c r="B552" s="1">
        <v>41855</v>
      </c>
      <c r="C552" s="1">
        <v>41860</v>
      </c>
      <c r="D552" t="s">
        <v>20</v>
      </c>
      <c r="E552" t="s">
        <v>920</v>
      </c>
      <c r="F552" t="s">
        <v>22</v>
      </c>
      <c r="G552" t="s">
        <v>23</v>
      </c>
      <c r="H552" t="s">
        <v>3794</v>
      </c>
      <c r="I552" t="s">
        <v>121</v>
      </c>
      <c r="J552">
        <v>84062</v>
      </c>
      <c r="K552" t="s">
        <v>41</v>
      </c>
      <c r="L552" t="s">
        <v>3795</v>
      </c>
      <c r="M552" t="s">
        <v>43</v>
      </c>
      <c r="N552" t="s">
        <v>78</v>
      </c>
      <c r="O552" t="s">
        <v>3796</v>
      </c>
      <c r="P552" t="s">
        <v>3797</v>
      </c>
      <c r="Q552">
        <v>3</v>
      </c>
      <c r="R552">
        <v>0</v>
      </c>
      <c r="S552" s="16">
        <v>305.13</v>
      </c>
    </row>
    <row r="553" spans="1:19">
      <c r="A553" t="s">
        <v>3806</v>
      </c>
      <c r="B553" s="1">
        <v>42405</v>
      </c>
      <c r="C553" s="1">
        <v>42405</v>
      </c>
      <c r="D553" t="s">
        <v>1327</v>
      </c>
      <c r="E553" t="s">
        <v>3807</v>
      </c>
      <c r="F553" t="s">
        <v>102</v>
      </c>
      <c r="G553" t="s">
        <v>23</v>
      </c>
      <c r="H553" t="s">
        <v>3808</v>
      </c>
      <c r="I553" t="s">
        <v>1312</v>
      </c>
      <c r="J553">
        <v>30080</v>
      </c>
      <c r="K553" t="s">
        <v>26</v>
      </c>
      <c r="L553" t="s">
        <v>3428</v>
      </c>
      <c r="M553" t="s">
        <v>43</v>
      </c>
      <c r="N553" t="s">
        <v>57</v>
      </c>
      <c r="O553" t="s">
        <v>3429</v>
      </c>
      <c r="P553" t="s">
        <v>3809</v>
      </c>
      <c r="Q553">
        <v>1</v>
      </c>
      <c r="R553">
        <v>0</v>
      </c>
      <c r="S553" s="16">
        <v>1.62</v>
      </c>
    </row>
    <row r="554" spans="1:19">
      <c r="A554" t="s">
        <v>3817</v>
      </c>
      <c r="B554" s="1">
        <v>42919</v>
      </c>
      <c r="C554" s="1">
        <v>42920</v>
      </c>
      <c r="D554" t="s">
        <v>191</v>
      </c>
      <c r="E554" t="s">
        <v>3818</v>
      </c>
      <c r="F554" t="s">
        <v>38</v>
      </c>
      <c r="G554" t="s">
        <v>23</v>
      </c>
      <c r="H554" t="s">
        <v>2276</v>
      </c>
      <c r="I554" t="s">
        <v>88</v>
      </c>
      <c r="J554">
        <v>27217</v>
      </c>
      <c r="K554" t="s">
        <v>26</v>
      </c>
      <c r="L554" t="s">
        <v>797</v>
      </c>
      <c r="M554" t="s">
        <v>43</v>
      </c>
      <c r="N554" t="s">
        <v>67</v>
      </c>
      <c r="O554" t="s">
        <v>798</v>
      </c>
      <c r="P554" t="s">
        <v>3819</v>
      </c>
      <c r="Q554">
        <v>3</v>
      </c>
      <c r="R554">
        <v>0.2</v>
      </c>
      <c r="S554" s="16">
        <v>1.55</v>
      </c>
    </row>
    <row r="555" spans="1:19">
      <c r="A555" t="s">
        <v>3820</v>
      </c>
      <c r="B555" s="1">
        <v>43017</v>
      </c>
      <c r="C555" s="1">
        <v>43022</v>
      </c>
      <c r="D555" t="s">
        <v>48</v>
      </c>
      <c r="E555" t="s">
        <v>2695</v>
      </c>
      <c r="F555" t="s">
        <v>38</v>
      </c>
      <c r="G555" t="s">
        <v>23</v>
      </c>
      <c r="H555" t="s">
        <v>471</v>
      </c>
      <c r="I555" t="s">
        <v>213</v>
      </c>
      <c r="J555">
        <v>60505</v>
      </c>
      <c r="K555" t="s">
        <v>105</v>
      </c>
      <c r="L555" t="s">
        <v>3821</v>
      </c>
      <c r="M555" t="s">
        <v>28</v>
      </c>
      <c r="N555" t="s">
        <v>53</v>
      </c>
      <c r="O555" t="s">
        <v>3822</v>
      </c>
      <c r="P555" t="s">
        <v>3823</v>
      </c>
      <c r="Q555">
        <v>5</v>
      </c>
      <c r="R555">
        <v>0.5</v>
      </c>
      <c r="S555" s="16">
        <v>-430.62</v>
      </c>
    </row>
    <row r="556" spans="1:19">
      <c r="A556" t="s">
        <v>3826</v>
      </c>
      <c r="B556" s="1">
        <v>42698</v>
      </c>
      <c r="C556" s="1">
        <v>42700</v>
      </c>
      <c r="D556" t="s">
        <v>191</v>
      </c>
      <c r="E556" t="s">
        <v>3332</v>
      </c>
      <c r="F556" t="s">
        <v>22</v>
      </c>
      <c r="G556" t="s">
        <v>23</v>
      </c>
      <c r="H556" t="s">
        <v>274</v>
      </c>
      <c r="I556" t="s">
        <v>275</v>
      </c>
      <c r="J556">
        <v>10035</v>
      </c>
      <c r="K556" t="s">
        <v>150</v>
      </c>
      <c r="L556" t="s">
        <v>3827</v>
      </c>
      <c r="M556" t="s">
        <v>43</v>
      </c>
      <c r="N556" t="s">
        <v>74</v>
      </c>
      <c r="O556" t="s">
        <v>3828</v>
      </c>
      <c r="P556" t="s">
        <v>2763</v>
      </c>
      <c r="Q556">
        <v>4</v>
      </c>
      <c r="R556">
        <v>0.2</v>
      </c>
      <c r="S556" s="16">
        <v>6.03</v>
      </c>
    </row>
    <row r="557" spans="1:19">
      <c r="A557" t="s">
        <v>3831</v>
      </c>
      <c r="B557" s="1">
        <v>42675</v>
      </c>
      <c r="C557" s="1">
        <v>42679</v>
      </c>
      <c r="D557" t="s">
        <v>48</v>
      </c>
      <c r="E557" t="s">
        <v>3832</v>
      </c>
      <c r="F557" t="s">
        <v>102</v>
      </c>
      <c r="G557" t="s">
        <v>23</v>
      </c>
      <c r="H557" t="s">
        <v>2029</v>
      </c>
      <c r="I557" t="s">
        <v>327</v>
      </c>
      <c r="J557">
        <v>24153</v>
      </c>
      <c r="K557" t="s">
        <v>26</v>
      </c>
      <c r="L557" t="s">
        <v>253</v>
      </c>
      <c r="M557" t="s">
        <v>70</v>
      </c>
      <c r="N557" t="s">
        <v>71</v>
      </c>
      <c r="O557" t="s">
        <v>254</v>
      </c>
      <c r="P557" t="s">
        <v>255</v>
      </c>
      <c r="Q557">
        <v>2</v>
      </c>
      <c r="R557">
        <v>0</v>
      </c>
      <c r="S557" s="16">
        <v>6.1</v>
      </c>
    </row>
    <row r="558" spans="1:19">
      <c r="A558" t="s">
        <v>3833</v>
      </c>
      <c r="B558" s="1">
        <v>42479</v>
      </c>
      <c r="C558" s="1">
        <v>42485</v>
      </c>
      <c r="D558" t="s">
        <v>48</v>
      </c>
      <c r="E558" t="s">
        <v>407</v>
      </c>
      <c r="F558" t="s">
        <v>102</v>
      </c>
      <c r="G558" t="s">
        <v>23</v>
      </c>
      <c r="H558" t="s">
        <v>512</v>
      </c>
      <c r="I558" t="s">
        <v>513</v>
      </c>
      <c r="J558">
        <v>43229</v>
      </c>
      <c r="K558" t="s">
        <v>150</v>
      </c>
      <c r="L558" t="s">
        <v>3834</v>
      </c>
      <c r="M558" t="s">
        <v>28</v>
      </c>
      <c r="N558" t="s">
        <v>53</v>
      </c>
      <c r="O558" t="s">
        <v>3835</v>
      </c>
      <c r="P558" t="s">
        <v>3836</v>
      </c>
      <c r="Q558">
        <v>2</v>
      </c>
      <c r="R558">
        <v>0.4</v>
      </c>
      <c r="S558" s="16">
        <v>-58.13</v>
      </c>
    </row>
    <row r="559" spans="1:19">
      <c r="A559" t="s">
        <v>3841</v>
      </c>
      <c r="B559" s="1">
        <v>42615</v>
      </c>
      <c r="C559" s="1">
        <v>42619</v>
      </c>
      <c r="D559" t="s">
        <v>48</v>
      </c>
      <c r="E559" t="s">
        <v>325</v>
      </c>
      <c r="F559" t="s">
        <v>22</v>
      </c>
      <c r="G559" t="s">
        <v>23</v>
      </c>
      <c r="H559" t="s">
        <v>274</v>
      </c>
      <c r="I559" t="s">
        <v>275</v>
      </c>
      <c r="J559">
        <v>10024</v>
      </c>
      <c r="K559" t="s">
        <v>150</v>
      </c>
      <c r="L559" t="s">
        <v>3842</v>
      </c>
      <c r="M559" t="s">
        <v>43</v>
      </c>
      <c r="N559" t="s">
        <v>67</v>
      </c>
      <c r="O559" t="s">
        <v>3843</v>
      </c>
      <c r="P559" t="s">
        <v>3844</v>
      </c>
      <c r="Q559">
        <v>2</v>
      </c>
      <c r="R559">
        <v>0</v>
      </c>
      <c r="S559" s="16">
        <v>19.62</v>
      </c>
    </row>
    <row r="560" spans="1:19">
      <c r="A560" t="s">
        <v>3846</v>
      </c>
      <c r="B560" s="1">
        <v>41820</v>
      </c>
      <c r="C560" s="1">
        <v>41825</v>
      </c>
      <c r="D560" t="s">
        <v>48</v>
      </c>
      <c r="E560" t="s">
        <v>3847</v>
      </c>
      <c r="F560" t="s">
        <v>22</v>
      </c>
      <c r="G560" t="s">
        <v>23</v>
      </c>
      <c r="H560" t="s">
        <v>274</v>
      </c>
      <c r="I560" t="s">
        <v>275</v>
      </c>
      <c r="J560">
        <v>10024</v>
      </c>
      <c r="K560" t="s">
        <v>150</v>
      </c>
      <c r="L560" t="s">
        <v>3848</v>
      </c>
      <c r="M560" t="s">
        <v>43</v>
      </c>
      <c r="N560" t="s">
        <v>74</v>
      </c>
      <c r="O560" t="s">
        <v>3849</v>
      </c>
      <c r="P560" t="s">
        <v>3850</v>
      </c>
      <c r="Q560">
        <v>7</v>
      </c>
      <c r="R560">
        <v>0.2</v>
      </c>
      <c r="S560" s="16">
        <v>108.8</v>
      </c>
    </row>
    <row r="561" spans="1:19">
      <c r="A561" t="s">
        <v>3851</v>
      </c>
      <c r="B561" s="1">
        <v>42763</v>
      </c>
      <c r="C561" s="1">
        <v>42766</v>
      </c>
      <c r="D561" t="s">
        <v>20</v>
      </c>
      <c r="E561" t="s">
        <v>3852</v>
      </c>
      <c r="F561" t="s">
        <v>102</v>
      </c>
      <c r="G561" t="s">
        <v>23</v>
      </c>
      <c r="H561" t="s">
        <v>1769</v>
      </c>
      <c r="I561" t="s">
        <v>40</v>
      </c>
      <c r="J561">
        <v>92627</v>
      </c>
      <c r="K561" t="s">
        <v>41</v>
      </c>
      <c r="L561" t="s">
        <v>3575</v>
      </c>
      <c r="M561" t="s">
        <v>70</v>
      </c>
      <c r="N561" t="s">
        <v>162</v>
      </c>
      <c r="O561" t="s">
        <v>3576</v>
      </c>
      <c r="P561" t="s">
        <v>2628</v>
      </c>
      <c r="Q561">
        <v>3</v>
      </c>
      <c r="R561">
        <v>0</v>
      </c>
      <c r="S561" s="16">
        <v>26.4</v>
      </c>
    </row>
    <row r="562" spans="1:19">
      <c r="A562" t="s">
        <v>3854</v>
      </c>
      <c r="B562" s="1">
        <v>42268</v>
      </c>
      <c r="C562" s="1">
        <v>42271</v>
      </c>
      <c r="D562" t="s">
        <v>191</v>
      </c>
      <c r="E562" t="s">
        <v>3855</v>
      </c>
      <c r="F562" t="s">
        <v>38</v>
      </c>
      <c r="G562" t="s">
        <v>23</v>
      </c>
      <c r="H562" t="s">
        <v>186</v>
      </c>
      <c r="I562" t="s">
        <v>104</v>
      </c>
      <c r="J562">
        <v>77041</v>
      </c>
      <c r="K562" t="s">
        <v>105</v>
      </c>
      <c r="L562" t="s">
        <v>3856</v>
      </c>
      <c r="M562" t="s">
        <v>70</v>
      </c>
      <c r="N562" t="s">
        <v>71</v>
      </c>
      <c r="O562" t="s">
        <v>3857</v>
      </c>
      <c r="P562" t="s">
        <v>3858</v>
      </c>
      <c r="Q562">
        <v>7</v>
      </c>
      <c r="R562">
        <v>0.2</v>
      </c>
      <c r="S562" s="16">
        <v>118.29</v>
      </c>
    </row>
    <row r="563" spans="1:19">
      <c r="A563" t="s">
        <v>3861</v>
      </c>
      <c r="B563" s="1">
        <v>42273</v>
      </c>
      <c r="C563" s="1">
        <v>42277</v>
      </c>
      <c r="D563" t="s">
        <v>48</v>
      </c>
      <c r="E563" t="s">
        <v>3862</v>
      </c>
      <c r="F563" t="s">
        <v>38</v>
      </c>
      <c r="G563" t="s">
        <v>23</v>
      </c>
      <c r="H563" t="s">
        <v>1878</v>
      </c>
      <c r="I563" t="s">
        <v>317</v>
      </c>
      <c r="J563">
        <v>85204</v>
      </c>
      <c r="K563" t="s">
        <v>41</v>
      </c>
      <c r="L563" t="s">
        <v>3863</v>
      </c>
      <c r="M563" t="s">
        <v>43</v>
      </c>
      <c r="N563" t="s">
        <v>90</v>
      </c>
      <c r="O563" t="s">
        <v>3864</v>
      </c>
      <c r="P563" t="s">
        <v>3865</v>
      </c>
      <c r="Q563">
        <v>4</v>
      </c>
      <c r="R563">
        <v>0.2</v>
      </c>
      <c r="S563" s="16">
        <v>31.27</v>
      </c>
    </row>
    <row r="564" spans="1:19">
      <c r="A564" t="s">
        <v>3872</v>
      </c>
      <c r="B564" s="1">
        <v>42308</v>
      </c>
      <c r="C564" s="1">
        <v>42312</v>
      </c>
      <c r="D564" t="s">
        <v>20</v>
      </c>
      <c r="E564" t="s">
        <v>3873</v>
      </c>
      <c r="F564" t="s">
        <v>38</v>
      </c>
      <c r="G564" t="s">
        <v>23</v>
      </c>
      <c r="H564" t="s">
        <v>2702</v>
      </c>
      <c r="I564" t="s">
        <v>40</v>
      </c>
      <c r="J564">
        <v>93905</v>
      </c>
      <c r="K564" t="s">
        <v>41</v>
      </c>
      <c r="L564" t="s">
        <v>2091</v>
      </c>
      <c r="M564" t="s">
        <v>43</v>
      </c>
      <c r="N564" t="s">
        <v>74</v>
      </c>
      <c r="O564" t="s">
        <v>2092</v>
      </c>
      <c r="P564" t="s">
        <v>3874</v>
      </c>
      <c r="Q564">
        <v>2</v>
      </c>
      <c r="R564">
        <v>0.2</v>
      </c>
      <c r="S564" s="16">
        <v>3.28</v>
      </c>
    </row>
    <row r="565" spans="1:19">
      <c r="A565" t="s">
        <v>3877</v>
      </c>
      <c r="B565" s="1">
        <v>41992</v>
      </c>
      <c r="C565" s="1">
        <v>41994</v>
      </c>
      <c r="D565" t="s">
        <v>20</v>
      </c>
      <c r="E565" t="s">
        <v>94</v>
      </c>
      <c r="F565" t="s">
        <v>22</v>
      </c>
      <c r="G565" t="s">
        <v>23</v>
      </c>
      <c r="H565" t="s">
        <v>2643</v>
      </c>
      <c r="I565" t="s">
        <v>368</v>
      </c>
      <c r="J565">
        <v>35630</v>
      </c>
      <c r="K565" t="s">
        <v>26</v>
      </c>
      <c r="L565" t="s">
        <v>3878</v>
      </c>
      <c r="M565" t="s">
        <v>43</v>
      </c>
      <c r="N565" t="s">
        <v>74</v>
      </c>
      <c r="O565" t="s">
        <v>3879</v>
      </c>
      <c r="P565" t="s">
        <v>3880</v>
      </c>
      <c r="Q565">
        <v>6</v>
      </c>
      <c r="R565">
        <v>0</v>
      </c>
      <c r="S565" s="16">
        <v>74.849999999999994</v>
      </c>
    </row>
    <row r="566" spans="1:19">
      <c r="A566" t="s">
        <v>3881</v>
      </c>
      <c r="B566" s="1">
        <v>42730</v>
      </c>
      <c r="C566" s="1">
        <v>42734</v>
      </c>
      <c r="D566" t="s">
        <v>48</v>
      </c>
      <c r="E566" t="s">
        <v>1975</v>
      </c>
      <c r="F566" t="s">
        <v>22</v>
      </c>
      <c r="G566" t="s">
        <v>23</v>
      </c>
      <c r="H566" t="s">
        <v>95</v>
      </c>
      <c r="I566" t="s">
        <v>96</v>
      </c>
      <c r="J566">
        <v>98105</v>
      </c>
      <c r="K566" t="s">
        <v>41</v>
      </c>
      <c r="L566" t="s">
        <v>3882</v>
      </c>
      <c r="M566" t="s">
        <v>43</v>
      </c>
      <c r="N566" t="s">
        <v>90</v>
      </c>
      <c r="O566" t="s">
        <v>3883</v>
      </c>
      <c r="P566" t="s">
        <v>3884</v>
      </c>
      <c r="Q566">
        <v>5</v>
      </c>
      <c r="R566">
        <v>0</v>
      </c>
      <c r="S566" s="16">
        <v>15.59</v>
      </c>
    </row>
    <row r="567" spans="1:19">
      <c r="A567" t="s">
        <v>3885</v>
      </c>
      <c r="B567" s="1">
        <v>42906</v>
      </c>
      <c r="C567" s="1">
        <v>42913</v>
      </c>
      <c r="D567" t="s">
        <v>48</v>
      </c>
      <c r="E567" t="s">
        <v>3886</v>
      </c>
      <c r="F567" t="s">
        <v>22</v>
      </c>
      <c r="G567" t="s">
        <v>23</v>
      </c>
      <c r="H567" t="s">
        <v>3887</v>
      </c>
      <c r="I567" t="s">
        <v>513</v>
      </c>
      <c r="J567">
        <v>44134</v>
      </c>
      <c r="K567" t="s">
        <v>150</v>
      </c>
      <c r="L567" t="s">
        <v>3888</v>
      </c>
      <c r="M567" t="s">
        <v>43</v>
      </c>
      <c r="N567" t="s">
        <v>90</v>
      </c>
      <c r="O567" t="s">
        <v>3889</v>
      </c>
      <c r="P567" t="s">
        <v>1093</v>
      </c>
      <c r="Q567">
        <v>6</v>
      </c>
      <c r="R567">
        <v>0.2</v>
      </c>
      <c r="S567" s="16">
        <v>10.89</v>
      </c>
    </row>
    <row r="568" spans="1:19">
      <c r="A568" t="s">
        <v>3890</v>
      </c>
      <c r="B568" s="1">
        <v>42292</v>
      </c>
      <c r="C568" s="1">
        <v>42292</v>
      </c>
      <c r="D568" t="s">
        <v>1327</v>
      </c>
      <c r="E568" t="s">
        <v>342</v>
      </c>
      <c r="F568" t="s">
        <v>22</v>
      </c>
      <c r="G568" t="s">
        <v>23</v>
      </c>
      <c r="H568" t="s">
        <v>1667</v>
      </c>
      <c r="I568" t="s">
        <v>104</v>
      </c>
      <c r="J568">
        <v>79109</v>
      </c>
      <c r="K568" t="s">
        <v>105</v>
      </c>
      <c r="L568" t="s">
        <v>3891</v>
      </c>
      <c r="M568" t="s">
        <v>70</v>
      </c>
      <c r="N568" t="s">
        <v>162</v>
      </c>
      <c r="O568" t="s">
        <v>3892</v>
      </c>
      <c r="P568" t="s">
        <v>1617</v>
      </c>
      <c r="Q568">
        <v>3</v>
      </c>
      <c r="R568">
        <v>0.2</v>
      </c>
      <c r="S568" s="16">
        <v>42.88</v>
      </c>
    </row>
    <row r="569" spans="1:19">
      <c r="A569" t="s">
        <v>3893</v>
      </c>
      <c r="B569" s="1">
        <v>42837</v>
      </c>
      <c r="C569" s="1">
        <v>42840</v>
      </c>
      <c r="D569" t="s">
        <v>20</v>
      </c>
      <c r="E569" t="s">
        <v>1931</v>
      </c>
      <c r="F569" t="s">
        <v>22</v>
      </c>
      <c r="G569" t="s">
        <v>23</v>
      </c>
      <c r="H569" t="s">
        <v>3609</v>
      </c>
      <c r="I569" t="s">
        <v>1441</v>
      </c>
      <c r="J569">
        <v>2908</v>
      </c>
      <c r="K569" t="s">
        <v>150</v>
      </c>
      <c r="L569" t="s">
        <v>3894</v>
      </c>
      <c r="M569" t="s">
        <v>43</v>
      </c>
      <c r="N569" t="s">
        <v>74</v>
      </c>
      <c r="O569" t="s">
        <v>1249</v>
      </c>
      <c r="P569" t="s">
        <v>3895</v>
      </c>
      <c r="Q569">
        <v>5</v>
      </c>
      <c r="R569">
        <v>0</v>
      </c>
      <c r="S569" s="16">
        <v>13.37</v>
      </c>
    </row>
    <row r="570" spans="1:19">
      <c r="A570" t="s">
        <v>3896</v>
      </c>
      <c r="B570" s="1">
        <v>43088</v>
      </c>
      <c r="C570" s="1">
        <v>43093</v>
      </c>
      <c r="D570" t="s">
        <v>20</v>
      </c>
      <c r="E570" t="s">
        <v>3897</v>
      </c>
      <c r="F570" t="s">
        <v>22</v>
      </c>
      <c r="G570" t="s">
        <v>23</v>
      </c>
      <c r="H570" t="s">
        <v>128</v>
      </c>
      <c r="I570" t="s">
        <v>40</v>
      </c>
      <c r="J570">
        <v>94110</v>
      </c>
      <c r="K570" t="s">
        <v>41</v>
      </c>
      <c r="L570" t="s">
        <v>2841</v>
      </c>
      <c r="M570" t="s">
        <v>43</v>
      </c>
      <c r="N570" t="s">
        <v>74</v>
      </c>
      <c r="O570" t="s">
        <v>2842</v>
      </c>
      <c r="P570" t="s">
        <v>3898</v>
      </c>
      <c r="Q570">
        <v>2</v>
      </c>
      <c r="R570">
        <v>0.2</v>
      </c>
      <c r="S570" s="16">
        <v>11.46</v>
      </c>
    </row>
    <row r="571" spans="1:19">
      <c r="A571" t="s">
        <v>3899</v>
      </c>
      <c r="B571" s="1">
        <v>42952</v>
      </c>
      <c r="C571" s="1">
        <v>42955</v>
      </c>
      <c r="D571" t="s">
        <v>191</v>
      </c>
      <c r="E571" t="s">
        <v>3900</v>
      </c>
      <c r="F571" t="s">
        <v>38</v>
      </c>
      <c r="G571" t="s">
        <v>23</v>
      </c>
      <c r="H571" t="s">
        <v>1510</v>
      </c>
      <c r="I571" t="s">
        <v>25</v>
      </c>
      <c r="J571">
        <v>40475</v>
      </c>
      <c r="K571" t="s">
        <v>26</v>
      </c>
      <c r="L571" t="s">
        <v>1306</v>
      </c>
      <c r="M571" t="s">
        <v>43</v>
      </c>
      <c r="N571" t="s">
        <v>90</v>
      </c>
      <c r="O571" t="s">
        <v>1307</v>
      </c>
      <c r="P571" t="s">
        <v>3901</v>
      </c>
      <c r="Q571">
        <v>2</v>
      </c>
      <c r="R571">
        <v>0</v>
      </c>
      <c r="S571" s="16">
        <v>6.33</v>
      </c>
    </row>
    <row r="572" spans="1:19">
      <c r="A572" t="s">
        <v>3902</v>
      </c>
      <c r="B572" s="1">
        <v>42899</v>
      </c>
      <c r="C572" s="1">
        <v>42902</v>
      </c>
      <c r="D572" t="s">
        <v>191</v>
      </c>
      <c r="E572" t="s">
        <v>1545</v>
      </c>
      <c r="F572" t="s">
        <v>102</v>
      </c>
      <c r="G572" t="s">
        <v>23</v>
      </c>
      <c r="H572" t="s">
        <v>310</v>
      </c>
      <c r="I572" t="s">
        <v>213</v>
      </c>
      <c r="J572">
        <v>60653</v>
      </c>
      <c r="K572" t="s">
        <v>105</v>
      </c>
      <c r="L572" t="s">
        <v>992</v>
      </c>
      <c r="M572" t="s">
        <v>43</v>
      </c>
      <c r="N572" t="s">
        <v>57</v>
      </c>
      <c r="O572" t="s">
        <v>993</v>
      </c>
      <c r="P572" t="s">
        <v>3903</v>
      </c>
      <c r="Q572">
        <v>4</v>
      </c>
      <c r="R572">
        <v>0.2</v>
      </c>
      <c r="S572" s="16">
        <v>-39.119999999999997</v>
      </c>
    </row>
    <row r="573" spans="1:19">
      <c r="A573" t="s">
        <v>3908</v>
      </c>
      <c r="B573" s="1">
        <v>41752</v>
      </c>
      <c r="C573" s="1">
        <v>41753</v>
      </c>
      <c r="D573" t="s">
        <v>191</v>
      </c>
      <c r="E573" t="s">
        <v>3176</v>
      </c>
      <c r="F573" t="s">
        <v>38</v>
      </c>
      <c r="G573" t="s">
        <v>23</v>
      </c>
      <c r="H573" t="s">
        <v>148</v>
      </c>
      <c r="I573" t="s">
        <v>149</v>
      </c>
      <c r="J573">
        <v>19134</v>
      </c>
      <c r="K573" t="s">
        <v>150</v>
      </c>
      <c r="L573" t="s">
        <v>3909</v>
      </c>
      <c r="M573" t="s">
        <v>43</v>
      </c>
      <c r="N573" t="s">
        <v>74</v>
      </c>
      <c r="O573" t="s">
        <v>3910</v>
      </c>
      <c r="P573" t="s">
        <v>3071</v>
      </c>
      <c r="Q573">
        <v>3</v>
      </c>
      <c r="R573">
        <v>0.7</v>
      </c>
      <c r="S573" s="16">
        <v>-1.75</v>
      </c>
    </row>
    <row r="574" spans="1:19">
      <c r="A574" t="s">
        <v>3911</v>
      </c>
      <c r="B574" s="1">
        <v>42125</v>
      </c>
      <c r="C574" s="1">
        <v>42131</v>
      </c>
      <c r="D574" t="s">
        <v>48</v>
      </c>
      <c r="E574" t="s">
        <v>725</v>
      </c>
      <c r="F574" t="s">
        <v>38</v>
      </c>
      <c r="G574" t="s">
        <v>23</v>
      </c>
      <c r="H574" t="s">
        <v>39</v>
      </c>
      <c r="I574" t="s">
        <v>40</v>
      </c>
      <c r="J574">
        <v>90008</v>
      </c>
      <c r="K574" t="s">
        <v>41</v>
      </c>
      <c r="L574" t="s">
        <v>3912</v>
      </c>
      <c r="M574" t="s">
        <v>70</v>
      </c>
      <c r="N574" t="s">
        <v>71</v>
      </c>
      <c r="O574" t="s">
        <v>3913</v>
      </c>
      <c r="P574" t="s">
        <v>3914</v>
      </c>
      <c r="Q574">
        <v>3</v>
      </c>
      <c r="R574">
        <v>0.2</v>
      </c>
      <c r="S574" s="16">
        <v>11.09</v>
      </c>
    </row>
    <row r="575" spans="1:19">
      <c r="A575" t="s">
        <v>3916</v>
      </c>
      <c r="B575" s="1">
        <v>42204</v>
      </c>
      <c r="C575" s="1">
        <v>42205</v>
      </c>
      <c r="D575" t="s">
        <v>191</v>
      </c>
      <c r="E575" t="s">
        <v>3917</v>
      </c>
      <c r="F575" t="s">
        <v>22</v>
      </c>
      <c r="G575" t="s">
        <v>23</v>
      </c>
      <c r="H575" t="s">
        <v>561</v>
      </c>
      <c r="I575" t="s">
        <v>317</v>
      </c>
      <c r="J575">
        <v>85023</v>
      </c>
      <c r="K575" t="s">
        <v>41</v>
      </c>
      <c r="L575" t="s">
        <v>3918</v>
      </c>
      <c r="M575" t="s">
        <v>43</v>
      </c>
      <c r="N575" t="s">
        <v>74</v>
      </c>
      <c r="O575" t="s">
        <v>3919</v>
      </c>
      <c r="P575" t="s">
        <v>3920</v>
      </c>
      <c r="Q575">
        <v>1</v>
      </c>
      <c r="R575">
        <v>0.7</v>
      </c>
      <c r="S575" s="16">
        <v>-1.35</v>
      </c>
    </row>
    <row r="576" spans="1:19">
      <c r="A576" t="s">
        <v>3921</v>
      </c>
      <c r="B576" s="1">
        <v>42700</v>
      </c>
      <c r="C576" s="1">
        <v>42703</v>
      </c>
      <c r="D576" t="s">
        <v>191</v>
      </c>
      <c r="E576" t="s">
        <v>3922</v>
      </c>
      <c r="F576" t="s">
        <v>38</v>
      </c>
      <c r="G576" t="s">
        <v>23</v>
      </c>
      <c r="H576" t="s">
        <v>3923</v>
      </c>
      <c r="I576" t="s">
        <v>368</v>
      </c>
      <c r="J576">
        <v>36608</v>
      </c>
      <c r="K576" t="s">
        <v>26</v>
      </c>
      <c r="L576" t="s">
        <v>3472</v>
      </c>
      <c r="M576" t="s">
        <v>43</v>
      </c>
      <c r="N576" t="s">
        <v>90</v>
      </c>
      <c r="O576" t="s">
        <v>188</v>
      </c>
      <c r="P576" t="s">
        <v>1900</v>
      </c>
      <c r="Q576">
        <v>7</v>
      </c>
      <c r="R576">
        <v>0</v>
      </c>
      <c r="S576" s="16">
        <v>34.78</v>
      </c>
    </row>
    <row r="577" spans="1:19">
      <c r="A577" t="s">
        <v>3927</v>
      </c>
      <c r="B577" s="1">
        <v>42898</v>
      </c>
      <c r="C577" s="1">
        <v>42905</v>
      </c>
      <c r="D577" t="s">
        <v>48</v>
      </c>
      <c r="E577" t="s">
        <v>3928</v>
      </c>
      <c r="F577" t="s">
        <v>102</v>
      </c>
      <c r="G577" t="s">
        <v>23</v>
      </c>
      <c r="H577" t="s">
        <v>512</v>
      </c>
      <c r="I577" t="s">
        <v>1312</v>
      </c>
      <c r="J577">
        <v>31907</v>
      </c>
      <c r="K577" t="s">
        <v>26</v>
      </c>
      <c r="L577" t="s">
        <v>3929</v>
      </c>
      <c r="M577" t="s">
        <v>43</v>
      </c>
      <c r="N577" t="s">
        <v>74</v>
      </c>
      <c r="O577" t="s">
        <v>3930</v>
      </c>
      <c r="P577" t="s">
        <v>3931</v>
      </c>
      <c r="Q577">
        <v>3</v>
      </c>
      <c r="R577">
        <v>0</v>
      </c>
      <c r="S577" s="16">
        <v>41.95</v>
      </c>
    </row>
    <row r="578" spans="1:19">
      <c r="A578" t="s">
        <v>3935</v>
      </c>
      <c r="B578" s="1">
        <v>41763</v>
      </c>
      <c r="C578" s="1">
        <v>41763</v>
      </c>
      <c r="D578" t="s">
        <v>1327</v>
      </c>
      <c r="E578" t="s">
        <v>86</v>
      </c>
      <c r="F578" t="s">
        <v>22</v>
      </c>
      <c r="G578" t="s">
        <v>23</v>
      </c>
      <c r="H578" t="s">
        <v>3711</v>
      </c>
      <c r="I578" t="s">
        <v>771</v>
      </c>
      <c r="J578">
        <v>6457</v>
      </c>
      <c r="K578" t="s">
        <v>150</v>
      </c>
      <c r="L578" t="s">
        <v>3936</v>
      </c>
      <c r="M578" t="s">
        <v>28</v>
      </c>
      <c r="N578" t="s">
        <v>63</v>
      </c>
      <c r="O578" t="s">
        <v>3937</v>
      </c>
      <c r="P578" t="s">
        <v>3938</v>
      </c>
      <c r="Q578">
        <v>2</v>
      </c>
      <c r="R578">
        <v>0</v>
      </c>
      <c r="S578" s="16">
        <v>9.89</v>
      </c>
    </row>
    <row r="579" spans="1:19">
      <c r="A579" t="s">
        <v>3939</v>
      </c>
      <c r="B579" s="1">
        <v>42339</v>
      </c>
      <c r="C579" s="1">
        <v>42346</v>
      </c>
      <c r="D579" t="s">
        <v>48</v>
      </c>
      <c r="E579" t="s">
        <v>843</v>
      </c>
      <c r="F579" t="s">
        <v>22</v>
      </c>
      <c r="G579" t="s">
        <v>23</v>
      </c>
      <c r="H579" t="s">
        <v>95</v>
      </c>
      <c r="I579" t="s">
        <v>96</v>
      </c>
      <c r="J579">
        <v>98103</v>
      </c>
      <c r="K579" t="s">
        <v>41</v>
      </c>
      <c r="L579" t="s">
        <v>3940</v>
      </c>
      <c r="M579" t="s">
        <v>43</v>
      </c>
      <c r="N579" t="s">
        <v>74</v>
      </c>
      <c r="O579" t="s">
        <v>3941</v>
      </c>
      <c r="P579" t="s">
        <v>3942</v>
      </c>
      <c r="Q579">
        <v>2</v>
      </c>
      <c r="R579">
        <v>0.2</v>
      </c>
      <c r="S579" s="16">
        <v>19.399999999999999</v>
      </c>
    </row>
    <row r="580" spans="1:19">
      <c r="A580" t="s">
        <v>3944</v>
      </c>
      <c r="B580" s="1">
        <v>42608</v>
      </c>
      <c r="C580" s="1">
        <v>42610</v>
      </c>
      <c r="D580" t="s">
        <v>191</v>
      </c>
      <c r="E580" t="s">
        <v>211</v>
      </c>
      <c r="F580" t="s">
        <v>38</v>
      </c>
      <c r="G580" t="s">
        <v>23</v>
      </c>
      <c r="H580" t="s">
        <v>619</v>
      </c>
      <c r="I580" t="s">
        <v>104</v>
      </c>
      <c r="J580">
        <v>77506</v>
      </c>
      <c r="K580" t="s">
        <v>105</v>
      </c>
      <c r="L580" t="s">
        <v>1647</v>
      </c>
      <c r="M580" t="s">
        <v>70</v>
      </c>
      <c r="N580" t="s">
        <v>162</v>
      </c>
      <c r="O580" t="s">
        <v>1648</v>
      </c>
      <c r="P580" t="s">
        <v>1717</v>
      </c>
      <c r="Q580">
        <v>2</v>
      </c>
      <c r="R580">
        <v>0.2</v>
      </c>
      <c r="S580" s="16">
        <v>44</v>
      </c>
    </row>
    <row r="581" spans="1:19">
      <c r="A581" t="s">
        <v>3947</v>
      </c>
      <c r="B581" s="1">
        <v>43078</v>
      </c>
      <c r="C581" s="1">
        <v>43082</v>
      </c>
      <c r="D581" t="s">
        <v>48</v>
      </c>
      <c r="E581" t="s">
        <v>3873</v>
      </c>
      <c r="F581" t="s">
        <v>38</v>
      </c>
      <c r="G581" t="s">
        <v>23</v>
      </c>
      <c r="H581" t="s">
        <v>911</v>
      </c>
      <c r="I581" t="s">
        <v>241</v>
      </c>
      <c r="J581">
        <v>48234</v>
      </c>
      <c r="K581" t="s">
        <v>105</v>
      </c>
      <c r="L581" t="s">
        <v>3948</v>
      </c>
      <c r="M581" t="s">
        <v>28</v>
      </c>
      <c r="N581" t="s">
        <v>34</v>
      </c>
      <c r="O581" t="s">
        <v>3949</v>
      </c>
      <c r="P581" t="s">
        <v>3950</v>
      </c>
      <c r="Q581">
        <v>3</v>
      </c>
      <c r="R581">
        <v>0</v>
      </c>
      <c r="S581" s="16">
        <v>226.96</v>
      </c>
    </row>
    <row r="582" spans="1:19">
      <c r="A582" t="s">
        <v>3951</v>
      </c>
      <c r="B582" s="1">
        <v>42271</v>
      </c>
      <c r="C582" s="1">
        <v>42274</v>
      </c>
      <c r="D582" t="s">
        <v>20</v>
      </c>
      <c r="E582" t="s">
        <v>229</v>
      </c>
      <c r="F582" t="s">
        <v>38</v>
      </c>
      <c r="G582" t="s">
        <v>23</v>
      </c>
      <c r="H582" t="s">
        <v>148</v>
      </c>
      <c r="I582" t="s">
        <v>149</v>
      </c>
      <c r="J582">
        <v>19120</v>
      </c>
      <c r="K582" t="s">
        <v>150</v>
      </c>
      <c r="L582" t="s">
        <v>3952</v>
      </c>
      <c r="M582" t="s">
        <v>43</v>
      </c>
      <c r="N582" t="s">
        <v>67</v>
      </c>
      <c r="O582" t="s">
        <v>3953</v>
      </c>
      <c r="P582" t="s">
        <v>3954</v>
      </c>
      <c r="Q582">
        <v>2</v>
      </c>
      <c r="R582">
        <v>0.2</v>
      </c>
      <c r="S582" s="16">
        <v>0.6</v>
      </c>
    </row>
    <row r="583" spans="1:19">
      <c r="A583" t="s">
        <v>3956</v>
      </c>
      <c r="B583" s="1">
        <v>42339</v>
      </c>
      <c r="C583" s="1">
        <v>42340</v>
      </c>
      <c r="D583" t="s">
        <v>1327</v>
      </c>
      <c r="E583" t="s">
        <v>3274</v>
      </c>
      <c r="F583" t="s">
        <v>22</v>
      </c>
      <c r="G583" t="s">
        <v>23</v>
      </c>
      <c r="H583" t="s">
        <v>186</v>
      </c>
      <c r="I583" t="s">
        <v>104</v>
      </c>
      <c r="J583">
        <v>77036</v>
      </c>
      <c r="K583" t="s">
        <v>105</v>
      </c>
      <c r="L583" t="s">
        <v>3957</v>
      </c>
      <c r="M583" t="s">
        <v>28</v>
      </c>
      <c r="N583" t="s">
        <v>63</v>
      </c>
      <c r="O583" t="s">
        <v>3958</v>
      </c>
      <c r="P583" t="s">
        <v>3959</v>
      </c>
      <c r="Q583">
        <v>4</v>
      </c>
      <c r="R583">
        <v>0.6</v>
      </c>
      <c r="S583" s="16">
        <v>-4.01</v>
      </c>
    </row>
    <row r="584" spans="1:19">
      <c r="A584" t="s">
        <v>3960</v>
      </c>
      <c r="B584" s="1">
        <v>42693</v>
      </c>
      <c r="C584" s="1">
        <v>42699</v>
      </c>
      <c r="D584" t="s">
        <v>48</v>
      </c>
      <c r="E584" t="s">
        <v>3961</v>
      </c>
      <c r="F584" t="s">
        <v>102</v>
      </c>
      <c r="G584" t="s">
        <v>23</v>
      </c>
      <c r="H584" t="s">
        <v>3962</v>
      </c>
      <c r="I584" t="s">
        <v>275</v>
      </c>
      <c r="J584">
        <v>14304</v>
      </c>
      <c r="K584" t="s">
        <v>150</v>
      </c>
      <c r="L584" t="s">
        <v>3963</v>
      </c>
      <c r="M584" t="s">
        <v>43</v>
      </c>
      <c r="N584" t="s">
        <v>67</v>
      </c>
      <c r="O584" t="s">
        <v>3964</v>
      </c>
      <c r="P584" t="s">
        <v>3965</v>
      </c>
      <c r="Q584">
        <v>6</v>
      </c>
      <c r="R584">
        <v>0</v>
      </c>
      <c r="S584" s="16">
        <v>5.01</v>
      </c>
    </row>
    <row r="585" spans="1:19">
      <c r="A585" t="s">
        <v>3966</v>
      </c>
      <c r="B585" s="1">
        <v>42813</v>
      </c>
      <c r="C585" s="1">
        <v>42818</v>
      </c>
      <c r="D585" t="s">
        <v>48</v>
      </c>
      <c r="E585" t="s">
        <v>2904</v>
      </c>
      <c r="F585" t="s">
        <v>102</v>
      </c>
      <c r="G585" t="s">
        <v>23</v>
      </c>
      <c r="H585" t="s">
        <v>274</v>
      </c>
      <c r="I585" t="s">
        <v>275</v>
      </c>
      <c r="J585">
        <v>10024</v>
      </c>
      <c r="K585" t="s">
        <v>150</v>
      </c>
      <c r="L585" t="s">
        <v>3967</v>
      </c>
      <c r="M585" t="s">
        <v>43</v>
      </c>
      <c r="N585" t="s">
        <v>44</v>
      </c>
      <c r="O585" t="s">
        <v>3968</v>
      </c>
      <c r="P585" t="s">
        <v>3969</v>
      </c>
      <c r="Q585">
        <v>7</v>
      </c>
      <c r="R585">
        <v>0</v>
      </c>
      <c r="S585" s="16">
        <v>13.3</v>
      </c>
    </row>
    <row r="586" spans="1:19">
      <c r="A586" t="s">
        <v>3972</v>
      </c>
      <c r="B586" s="1">
        <v>42706</v>
      </c>
      <c r="C586" s="1">
        <v>42712</v>
      </c>
      <c r="D586" t="s">
        <v>48</v>
      </c>
      <c r="E586" t="s">
        <v>1569</v>
      </c>
      <c r="F586" t="s">
        <v>22</v>
      </c>
      <c r="G586" t="s">
        <v>23</v>
      </c>
      <c r="H586" t="s">
        <v>128</v>
      </c>
      <c r="I586" t="s">
        <v>40</v>
      </c>
      <c r="J586">
        <v>94122</v>
      </c>
      <c r="K586" t="s">
        <v>41</v>
      </c>
      <c r="L586" t="s">
        <v>3973</v>
      </c>
      <c r="M586" t="s">
        <v>43</v>
      </c>
      <c r="N586" t="s">
        <v>90</v>
      </c>
      <c r="O586" t="s">
        <v>3974</v>
      </c>
      <c r="P586" t="s">
        <v>952</v>
      </c>
      <c r="Q586">
        <v>4</v>
      </c>
      <c r="R586">
        <v>0</v>
      </c>
      <c r="S586" s="16">
        <v>12.44</v>
      </c>
    </row>
    <row r="587" spans="1:19">
      <c r="A587" t="s">
        <v>3982</v>
      </c>
      <c r="B587" s="1">
        <v>42657</v>
      </c>
      <c r="C587" s="1">
        <v>42661</v>
      </c>
      <c r="D587" t="s">
        <v>48</v>
      </c>
      <c r="E587" t="s">
        <v>2460</v>
      </c>
      <c r="F587" t="s">
        <v>38</v>
      </c>
      <c r="G587" t="s">
        <v>23</v>
      </c>
      <c r="H587" t="s">
        <v>95</v>
      </c>
      <c r="I587" t="s">
        <v>96</v>
      </c>
      <c r="J587">
        <v>98115</v>
      </c>
      <c r="K587" t="s">
        <v>41</v>
      </c>
      <c r="L587" t="s">
        <v>3983</v>
      </c>
      <c r="M587" t="s">
        <v>70</v>
      </c>
      <c r="N587" t="s">
        <v>162</v>
      </c>
      <c r="O587" t="s">
        <v>3984</v>
      </c>
      <c r="P587" t="s">
        <v>3985</v>
      </c>
      <c r="Q587">
        <v>3</v>
      </c>
      <c r="R587">
        <v>0</v>
      </c>
      <c r="S587" s="16">
        <v>30.09</v>
      </c>
    </row>
    <row r="588" spans="1:19">
      <c r="A588" t="s">
        <v>3986</v>
      </c>
      <c r="B588" s="1">
        <v>41970</v>
      </c>
      <c r="C588" s="1">
        <v>41976</v>
      </c>
      <c r="D588" t="s">
        <v>48</v>
      </c>
      <c r="E588" t="s">
        <v>3987</v>
      </c>
      <c r="F588" t="s">
        <v>22</v>
      </c>
      <c r="G588" t="s">
        <v>23</v>
      </c>
      <c r="H588" t="s">
        <v>274</v>
      </c>
      <c r="I588" t="s">
        <v>275</v>
      </c>
      <c r="J588">
        <v>10035</v>
      </c>
      <c r="K588" t="s">
        <v>150</v>
      </c>
      <c r="L588" t="s">
        <v>3988</v>
      </c>
      <c r="M588" t="s">
        <v>43</v>
      </c>
      <c r="N588" t="s">
        <v>277</v>
      </c>
      <c r="O588" t="s">
        <v>577</v>
      </c>
      <c r="P588" t="s">
        <v>3419</v>
      </c>
      <c r="Q588">
        <v>2</v>
      </c>
      <c r="R588">
        <v>0</v>
      </c>
      <c r="S588" s="16">
        <v>1.32</v>
      </c>
    </row>
    <row r="589" spans="1:19">
      <c r="A589" t="s">
        <v>3989</v>
      </c>
      <c r="B589" s="1">
        <v>42311</v>
      </c>
      <c r="C589" s="1">
        <v>42315</v>
      </c>
      <c r="D589" t="s">
        <v>48</v>
      </c>
      <c r="E589" t="s">
        <v>3990</v>
      </c>
      <c r="F589" t="s">
        <v>102</v>
      </c>
      <c r="G589" t="s">
        <v>23</v>
      </c>
      <c r="H589" t="s">
        <v>39</v>
      </c>
      <c r="I589" t="s">
        <v>40</v>
      </c>
      <c r="J589">
        <v>90008</v>
      </c>
      <c r="K589" t="s">
        <v>41</v>
      </c>
      <c r="L589" t="s">
        <v>3991</v>
      </c>
      <c r="M589" t="s">
        <v>70</v>
      </c>
      <c r="N589" t="s">
        <v>71</v>
      </c>
      <c r="O589" t="s">
        <v>3992</v>
      </c>
      <c r="P589" t="s">
        <v>3993</v>
      </c>
      <c r="Q589">
        <v>7</v>
      </c>
      <c r="R589">
        <v>0.2</v>
      </c>
      <c r="S589" s="16">
        <v>106.12</v>
      </c>
    </row>
    <row r="590" spans="1:19">
      <c r="A590" t="s">
        <v>3996</v>
      </c>
      <c r="B590" s="1">
        <v>41972</v>
      </c>
      <c r="C590" s="1">
        <v>41979</v>
      </c>
      <c r="D590" t="s">
        <v>48</v>
      </c>
      <c r="E590" t="s">
        <v>3997</v>
      </c>
      <c r="F590" t="s">
        <v>22</v>
      </c>
      <c r="G590" t="s">
        <v>23</v>
      </c>
      <c r="H590" t="s">
        <v>148</v>
      </c>
      <c r="I590" t="s">
        <v>149</v>
      </c>
      <c r="J590">
        <v>19143</v>
      </c>
      <c r="K590" t="s">
        <v>150</v>
      </c>
      <c r="L590" t="s">
        <v>3234</v>
      </c>
      <c r="M590" t="s">
        <v>43</v>
      </c>
      <c r="N590" t="s">
        <v>44</v>
      </c>
      <c r="O590" t="s">
        <v>3235</v>
      </c>
      <c r="P590" t="s">
        <v>3998</v>
      </c>
      <c r="Q590">
        <v>2</v>
      </c>
      <c r="R590">
        <v>0.2</v>
      </c>
      <c r="S590" s="16">
        <v>1.76</v>
      </c>
    </row>
    <row r="591" spans="1:19">
      <c r="A591" t="s">
        <v>3999</v>
      </c>
      <c r="B591" s="1">
        <v>43063</v>
      </c>
      <c r="C591" s="1">
        <v>43067</v>
      </c>
      <c r="D591" t="s">
        <v>48</v>
      </c>
      <c r="E591" t="s">
        <v>4000</v>
      </c>
      <c r="F591" t="s">
        <v>38</v>
      </c>
      <c r="G591" t="s">
        <v>23</v>
      </c>
      <c r="H591" t="s">
        <v>274</v>
      </c>
      <c r="I591" t="s">
        <v>275</v>
      </c>
      <c r="J591">
        <v>10035</v>
      </c>
      <c r="K591" t="s">
        <v>150</v>
      </c>
      <c r="L591" t="s">
        <v>4001</v>
      </c>
      <c r="M591" t="s">
        <v>43</v>
      </c>
      <c r="N591" t="s">
        <v>90</v>
      </c>
      <c r="O591" t="s">
        <v>4002</v>
      </c>
      <c r="P591" t="s">
        <v>1814</v>
      </c>
      <c r="Q591">
        <v>1</v>
      </c>
      <c r="R591">
        <v>0</v>
      </c>
      <c r="S591" s="16">
        <v>2.88</v>
      </c>
    </row>
    <row r="592" spans="1:19">
      <c r="A592" t="s">
        <v>4003</v>
      </c>
      <c r="B592" s="1">
        <v>43038</v>
      </c>
      <c r="C592" s="1">
        <v>43042</v>
      </c>
      <c r="D592" t="s">
        <v>48</v>
      </c>
      <c r="E592" t="s">
        <v>4004</v>
      </c>
      <c r="F592" t="s">
        <v>38</v>
      </c>
      <c r="G592" t="s">
        <v>23</v>
      </c>
      <c r="H592" t="s">
        <v>2200</v>
      </c>
      <c r="I592" t="s">
        <v>96</v>
      </c>
      <c r="J592">
        <v>98661</v>
      </c>
      <c r="K592" t="s">
        <v>41</v>
      </c>
      <c r="L592" t="s">
        <v>3032</v>
      </c>
      <c r="M592" t="s">
        <v>28</v>
      </c>
      <c r="N592" t="s">
        <v>63</v>
      </c>
      <c r="O592" t="s">
        <v>3033</v>
      </c>
      <c r="P592" t="s">
        <v>4005</v>
      </c>
      <c r="Q592">
        <v>2</v>
      </c>
      <c r="R592">
        <v>0</v>
      </c>
      <c r="S592" s="16">
        <v>3.66</v>
      </c>
    </row>
    <row r="593" spans="1:19">
      <c r="A593" t="s">
        <v>4011</v>
      </c>
      <c r="B593" s="1">
        <v>42660</v>
      </c>
      <c r="C593" s="1">
        <v>42663</v>
      </c>
      <c r="D593" t="s">
        <v>191</v>
      </c>
      <c r="E593" t="s">
        <v>658</v>
      </c>
      <c r="F593" t="s">
        <v>102</v>
      </c>
      <c r="G593" t="s">
        <v>23</v>
      </c>
      <c r="H593" t="s">
        <v>128</v>
      </c>
      <c r="I593" t="s">
        <v>40</v>
      </c>
      <c r="J593">
        <v>94122</v>
      </c>
      <c r="K593" t="s">
        <v>41</v>
      </c>
      <c r="L593" t="s">
        <v>508</v>
      </c>
      <c r="M593" t="s">
        <v>43</v>
      </c>
      <c r="N593" t="s">
        <v>74</v>
      </c>
      <c r="O593" t="s">
        <v>509</v>
      </c>
      <c r="P593" t="s">
        <v>4012</v>
      </c>
      <c r="Q593">
        <v>5</v>
      </c>
      <c r="R593">
        <v>0.2</v>
      </c>
      <c r="S593" s="16">
        <v>6.58</v>
      </c>
    </row>
    <row r="594" spans="1:19">
      <c r="A594" t="s">
        <v>4014</v>
      </c>
      <c r="B594" s="1">
        <v>43051</v>
      </c>
      <c r="C594" s="1">
        <v>43057</v>
      </c>
      <c r="D594" t="s">
        <v>48</v>
      </c>
      <c r="E594" t="s">
        <v>1407</v>
      </c>
      <c r="F594" t="s">
        <v>22</v>
      </c>
      <c r="G594" t="s">
        <v>23</v>
      </c>
      <c r="H594" t="s">
        <v>1275</v>
      </c>
      <c r="I594" t="s">
        <v>104</v>
      </c>
      <c r="J594">
        <v>78745</v>
      </c>
      <c r="K594" t="s">
        <v>105</v>
      </c>
      <c r="L594" t="s">
        <v>825</v>
      </c>
      <c r="M594" t="s">
        <v>43</v>
      </c>
      <c r="N594" t="s">
        <v>90</v>
      </c>
      <c r="O594" t="s">
        <v>826</v>
      </c>
      <c r="P594" t="s">
        <v>827</v>
      </c>
      <c r="Q594">
        <v>3</v>
      </c>
      <c r="R594">
        <v>0.2</v>
      </c>
      <c r="S594" s="16">
        <v>5.82</v>
      </c>
    </row>
    <row r="595" spans="1:19">
      <c r="A595" t="s">
        <v>4017</v>
      </c>
      <c r="B595" s="1">
        <v>42698</v>
      </c>
      <c r="C595" s="1">
        <v>42705</v>
      </c>
      <c r="D595" t="s">
        <v>48</v>
      </c>
      <c r="E595" t="s">
        <v>3402</v>
      </c>
      <c r="F595" t="s">
        <v>102</v>
      </c>
      <c r="G595" t="s">
        <v>23</v>
      </c>
      <c r="H595" t="s">
        <v>39</v>
      </c>
      <c r="I595" t="s">
        <v>40</v>
      </c>
      <c r="J595">
        <v>90045</v>
      </c>
      <c r="K595" t="s">
        <v>41</v>
      </c>
      <c r="L595" t="s">
        <v>4018</v>
      </c>
      <c r="M595" t="s">
        <v>70</v>
      </c>
      <c r="N595" t="s">
        <v>71</v>
      </c>
      <c r="O595" t="s">
        <v>4019</v>
      </c>
      <c r="P595" t="s">
        <v>4020</v>
      </c>
      <c r="Q595">
        <v>2</v>
      </c>
      <c r="R595">
        <v>0.2</v>
      </c>
      <c r="S595" s="16">
        <v>3.35</v>
      </c>
    </row>
    <row r="596" spans="1:19">
      <c r="A596" t="s">
        <v>4021</v>
      </c>
      <c r="B596" s="1">
        <v>42217</v>
      </c>
      <c r="C596" s="1">
        <v>42223</v>
      </c>
      <c r="D596" t="s">
        <v>48</v>
      </c>
      <c r="E596" t="s">
        <v>4022</v>
      </c>
      <c r="F596" t="s">
        <v>102</v>
      </c>
      <c r="G596" t="s">
        <v>23</v>
      </c>
      <c r="H596" t="s">
        <v>39</v>
      </c>
      <c r="I596" t="s">
        <v>40</v>
      </c>
      <c r="J596">
        <v>90004</v>
      </c>
      <c r="K596" t="s">
        <v>41</v>
      </c>
      <c r="L596" t="s">
        <v>295</v>
      </c>
      <c r="M596" t="s">
        <v>43</v>
      </c>
      <c r="N596" t="s">
        <v>67</v>
      </c>
      <c r="O596" t="s">
        <v>296</v>
      </c>
      <c r="P596" t="s">
        <v>3150</v>
      </c>
      <c r="Q596">
        <v>4</v>
      </c>
      <c r="R596">
        <v>0</v>
      </c>
      <c r="S596" s="16">
        <v>3.36</v>
      </c>
    </row>
    <row r="597" spans="1:19">
      <c r="A597" t="s">
        <v>4025</v>
      </c>
      <c r="B597" s="1">
        <v>43093</v>
      </c>
      <c r="C597" s="1">
        <v>43098</v>
      </c>
      <c r="D597" t="s">
        <v>48</v>
      </c>
      <c r="E597" t="s">
        <v>4026</v>
      </c>
      <c r="F597" t="s">
        <v>22</v>
      </c>
      <c r="G597" t="s">
        <v>23</v>
      </c>
      <c r="H597" t="s">
        <v>274</v>
      </c>
      <c r="I597" t="s">
        <v>275</v>
      </c>
      <c r="J597">
        <v>10024</v>
      </c>
      <c r="K597" t="s">
        <v>150</v>
      </c>
      <c r="L597" t="s">
        <v>3875</v>
      </c>
      <c r="M597" t="s">
        <v>43</v>
      </c>
      <c r="N597" t="s">
        <v>74</v>
      </c>
      <c r="O597" t="s">
        <v>3876</v>
      </c>
      <c r="P597" t="s">
        <v>2143</v>
      </c>
      <c r="Q597">
        <v>3</v>
      </c>
      <c r="R597">
        <v>0.2</v>
      </c>
      <c r="S597" s="16">
        <v>5.59</v>
      </c>
    </row>
    <row r="598" spans="1:19">
      <c r="A598" t="s">
        <v>4027</v>
      </c>
      <c r="B598" s="1">
        <v>42630</v>
      </c>
      <c r="C598" s="1">
        <v>42636</v>
      </c>
      <c r="D598" t="s">
        <v>48</v>
      </c>
      <c r="E598" t="s">
        <v>3970</v>
      </c>
      <c r="F598" t="s">
        <v>22</v>
      </c>
      <c r="G598" t="s">
        <v>23</v>
      </c>
      <c r="H598" t="s">
        <v>512</v>
      </c>
      <c r="I598" t="s">
        <v>1312</v>
      </c>
      <c r="J598">
        <v>31907</v>
      </c>
      <c r="K598" t="s">
        <v>26</v>
      </c>
      <c r="L598" t="s">
        <v>4028</v>
      </c>
      <c r="M598" t="s">
        <v>70</v>
      </c>
      <c r="N598" t="s">
        <v>700</v>
      </c>
      <c r="O598" t="s">
        <v>4029</v>
      </c>
      <c r="P598" t="s">
        <v>4030</v>
      </c>
      <c r="Q598">
        <v>4</v>
      </c>
      <c r="R598">
        <v>0</v>
      </c>
      <c r="S598" s="16">
        <v>190.08</v>
      </c>
    </row>
    <row r="599" spans="1:19">
      <c r="A599" t="s">
        <v>4031</v>
      </c>
      <c r="B599" s="1">
        <v>43079</v>
      </c>
      <c r="C599" s="1">
        <v>43079</v>
      </c>
      <c r="D599" t="s">
        <v>1327</v>
      </c>
      <c r="E599" t="s">
        <v>567</v>
      </c>
      <c r="F599" t="s">
        <v>102</v>
      </c>
      <c r="G599" t="s">
        <v>23</v>
      </c>
      <c r="H599" t="s">
        <v>2593</v>
      </c>
      <c r="I599" t="s">
        <v>140</v>
      </c>
      <c r="J599">
        <v>68104</v>
      </c>
      <c r="K599" t="s">
        <v>105</v>
      </c>
      <c r="L599" t="s">
        <v>4032</v>
      </c>
      <c r="M599" t="s">
        <v>43</v>
      </c>
      <c r="N599" t="s">
        <v>74</v>
      </c>
      <c r="O599" t="s">
        <v>4033</v>
      </c>
      <c r="P599" t="s">
        <v>1938</v>
      </c>
      <c r="Q599">
        <v>3</v>
      </c>
      <c r="R599">
        <v>0</v>
      </c>
      <c r="S599" s="16">
        <v>15.53</v>
      </c>
    </row>
    <row r="600" spans="1:19">
      <c r="A600" t="s">
        <v>4034</v>
      </c>
      <c r="B600" s="1">
        <v>42910</v>
      </c>
      <c r="C600" s="1">
        <v>42917</v>
      </c>
      <c r="D600" t="s">
        <v>48</v>
      </c>
      <c r="E600" t="s">
        <v>3934</v>
      </c>
      <c r="F600" t="s">
        <v>38</v>
      </c>
      <c r="G600" t="s">
        <v>23</v>
      </c>
      <c r="H600" t="s">
        <v>4035</v>
      </c>
      <c r="I600" t="s">
        <v>40</v>
      </c>
      <c r="J600">
        <v>91767</v>
      </c>
      <c r="K600" t="s">
        <v>41</v>
      </c>
      <c r="L600" t="s">
        <v>1162</v>
      </c>
      <c r="M600" t="s">
        <v>43</v>
      </c>
      <c r="N600" t="s">
        <v>67</v>
      </c>
      <c r="O600" t="s">
        <v>1163</v>
      </c>
      <c r="P600" t="s">
        <v>4036</v>
      </c>
      <c r="Q600">
        <v>8</v>
      </c>
      <c r="R600">
        <v>0</v>
      </c>
      <c r="S600" s="16">
        <v>111.82</v>
      </c>
    </row>
    <row r="601" spans="1:19">
      <c r="A601" t="s">
        <v>4037</v>
      </c>
      <c r="B601" s="1">
        <v>42965</v>
      </c>
      <c r="C601" s="1">
        <v>42969</v>
      </c>
      <c r="D601" t="s">
        <v>48</v>
      </c>
      <c r="E601" t="s">
        <v>1369</v>
      </c>
      <c r="F601" t="s">
        <v>22</v>
      </c>
      <c r="G601" t="s">
        <v>23</v>
      </c>
      <c r="H601" t="s">
        <v>844</v>
      </c>
      <c r="I601" t="s">
        <v>104</v>
      </c>
      <c r="J601">
        <v>75220</v>
      </c>
      <c r="K601" t="s">
        <v>105</v>
      </c>
      <c r="L601" t="s">
        <v>965</v>
      </c>
      <c r="M601" t="s">
        <v>43</v>
      </c>
      <c r="N601" t="s">
        <v>57</v>
      </c>
      <c r="O601" t="s">
        <v>966</v>
      </c>
      <c r="P601" t="s">
        <v>4038</v>
      </c>
      <c r="Q601">
        <v>3</v>
      </c>
      <c r="R601">
        <v>0.2</v>
      </c>
      <c r="S601" s="16">
        <v>12.5</v>
      </c>
    </row>
    <row r="602" spans="1:19">
      <c r="A602" t="s">
        <v>4040</v>
      </c>
      <c r="B602" s="1">
        <v>43079</v>
      </c>
      <c r="C602" s="1">
        <v>43083</v>
      </c>
      <c r="D602" t="s">
        <v>20</v>
      </c>
      <c r="E602" t="s">
        <v>2281</v>
      </c>
      <c r="F602" t="s">
        <v>22</v>
      </c>
      <c r="G602" t="s">
        <v>23</v>
      </c>
      <c r="H602" t="s">
        <v>4041</v>
      </c>
      <c r="I602" t="s">
        <v>1434</v>
      </c>
      <c r="J602">
        <v>89031</v>
      </c>
      <c r="K602" t="s">
        <v>41</v>
      </c>
      <c r="L602" t="s">
        <v>1956</v>
      </c>
      <c r="M602" t="s">
        <v>28</v>
      </c>
      <c r="N602" t="s">
        <v>53</v>
      </c>
      <c r="O602" t="s">
        <v>1957</v>
      </c>
      <c r="P602" t="s">
        <v>4042</v>
      </c>
      <c r="Q602">
        <v>4</v>
      </c>
      <c r="R602">
        <v>0</v>
      </c>
      <c r="S602" s="16">
        <v>116.87</v>
      </c>
    </row>
    <row r="603" spans="1:19">
      <c r="A603" t="s">
        <v>4044</v>
      </c>
      <c r="B603" s="1">
        <v>42841</v>
      </c>
      <c r="C603" s="1">
        <v>42846</v>
      </c>
      <c r="D603" t="s">
        <v>48</v>
      </c>
      <c r="E603" t="s">
        <v>4045</v>
      </c>
      <c r="F603" t="s">
        <v>102</v>
      </c>
      <c r="G603" t="s">
        <v>23</v>
      </c>
      <c r="H603" t="s">
        <v>310</v>
      </c>
      <c r="I603" t="s">
        <v>213</v>
      </c>
      <c r="J603">
        <v>60610</v>
      </c>
      <c r="K603" t="s">
        <v>105</v>
      </c>
      <c r="L603" t="s">
        <v>4046</v>
      </c>
      <c r="M603" t="s">
        <v>43</v>
      </c>
      <c r="N603" t="s">
        <v>67</v>
      </c>
      <c r="O603" t="s">
        <v>4047</v>
      </c>
      <c r="P603" t="s">
        <v>3392</v>
      </c>
      <c r="Q603">
        <v>5</v>
      </c>
      <c r="R603">
        <v>0.2</v>
      </c>
      <c r="S603" s="16">
        <v>2.0699999999999998</v>
      </c>
    </row>
    <row r="604" spans="1:19">
      <c r="A604" t="s">
        <v>4050</v>
      </c>
      <c r="B604" s="1">
        <v>42573</v>
      </c>
      <c r="C604" s="1">
        <v>42578</v>
      </c>
      <c r="D604" t="s">
        <v>48</v>
      </c>
      <c r="E604" t="s">
        <v>1498</v>
      </c>
      <c r="F604" t="s">
        <v>22</v>
      </c>
      <c r="G604" t="s">
        <v>23</v>
      </c>
      <c r="H604" t="s">
        <v>4051</v>
      </c>
      <c r="I604" t="s">
        <v>149</v>
      </c>
      <c r="J604">
        <v>18103</v>
      </c>
      <c r="K604" t="s">
        <v>150</v>
      </c>
      <c r="L604" t="s">
        <v>4052</v>
      </c>
      <c r="M604" t="s">
        <v>43</v>
      </c>
      <c r="N604" t="s">
        <v>67</v>
      </c>
      <c r="O604" t="s">
        <v>4053</v>
      </c>
      <c r="P604" t="s">
        <v>2541</v>
      </c>
      <c r="Q604">
        <v>2</v>
      </c>
      <c r="R604">
        <v>0.2</v>
      </c>
      <c r="S604" s="16">
        <v>0.36</v>
      </c>
    </row>
    <row r="605" spans="1:19">
      <c r="A605" t="s">
        <v>4056</v>
      </c>
      <c r="B605" s="1">
        <v>42315</v>
      </c>
      <c r="C605" s="1">
        <v>42318</v>
      </c>
      <c r="D605" t="s">
        <v>20</v>
      </c>
      <c r="E605" t="s">
        <v>2581</v>
      </c>
      <c r="F605" t="s">
        <v>38</v>
      </c>
      <c r="G605" t="s">
        <v>23</v>
      </c>
      <c r="H605" t="s">
        <v>623</v>
      </c>
      <c r="I605" t="s">
        <v>248</v>
      </c>
      <c r="J605">
        <v>19711</v>
      </c>
      <c r="K605" t="s">
        <v>150</v>
      </c>
      <c r="L605" t="s">
        <v>4057</v>
      </c>
      <c r="M605" t="s">
        <v>43</v>
      </c>
      <c r="N605" t="s">
        <v>277</v>
      </c>
      <c r="O605" t="s">
        <v>4058</v>
      </c>
      <c r="P605" t="s">
        <v>4059</v>
      </c>
      <c r="Q605">
        <v>7</v>
      </c>
      <c r="R605">
        <v>0</v>
      </c>
      <c r="S605" s="16">
        <v>0.52</v>
      </c>
    </row>
    <row r="606" spans="1:19">
      <c r="A606" t="s">
        <v>4060</v>
      </c>
      <c r="B606" s="1">
        <v>42089</v>
      </c>
      <c r="C606" s="1">
        <v>42094</v>
      </c>
      <c r="D606" t="s">
        <v>48</v>
      </c>
      <c r="E606" t="s">
        <v>2494</v>
      </c>
      <c r="F606" t="s">
        <v>38</v>
      </c>
      <c r="G606" t="s">
        <v>23</v>
      </c>
      <c r="H606" t="s">
        <v>1460</v>
      </c>
      <c r="I606" t="s">
        <v>51</v>
      </c>
      <c r="J606">
        <v>33142</v>
      </c>
      <c r="K606" t="s">
        <v>26</v>
      </c>
      <c r="L606" t="s">
        <v>4061</v>
      </c>
      <c r="M606" t="s">
        <v>43</v>
      </c>
      <c r="N606" t="s">
        <v>90</v>
      </c>
      <c r="O606" t="s">
        <v>4062</v>
      </c>
      <c r="P606" t="s">
        <v>4063</v>
      </c>
      <c r="Q606">
        <v>3</v>
      </c>
      <c r="R606">
        <v>0.2</v>
      </c>
      <c r="S606" s="16">
        <v>23.24</v>
      </c>
    </row>
    <row r="607" spans="1:19">
      <c r="A607" t="s">
        <v>4064</v>
      </c>
      <c r="B607" s="1">
        <v>42978</v>
      </c>
      <c r="C607" s="1">
        <v>42983</v>
      </c>
      <c r="D607" t="s">
        <v>48</v>
      </c>
      <c r="E607" t="s">
        <v>1970</v>
      </c>
      <c r="F607" t="s">
        <v>22</v>
      </c>
      <c r="G607" t="s">
        <v>23</v>
      </c>
      <c r="H607" t="s">
        <v>4065</v>
      </c>
      <c r="I607" t="s">
        <v>317</v>
      </c>
      <c r="J607">
        <v>85281</v>
      </c>
      <c r="K607" t="s">
        <v>41</v>
      </c>
      <c r="L607" t="s">
        <v>4066</v>
      </c>
      <c r="M607" t="s">
        <v>43</v>
      </c>
      <c r="N607" t="s">
        <v>57</v>
      </c>
      <c r="O607" t="s">
        <v>4067</v>
      </c>
      <c r="P607" t="s">
        <v>2224</v>
      </c>
      <c r="Q607">
        <v>1</v>
      </c>
      <c r="R607">
        <v>0.2</v>
      </c>
      <c r="S607" s="16">
        <v>0.81</v>
      </c>
    </row>
    <row r="608" spans="1:19">
      <c r="A608" t="s">
        <v>4068</v>
      </c>
      <c r="B608" s="1">
        <v>42708</v>
      </c>
      <c r="C608" s="1">
        <v>42712</v>
      </c>
      <c r="D608" t="s">
        <v>48</v>
      </c>
      <c r="E608" t="s">
        <v>1980</v>
      </c>
      <c r="F608" t="s">
        <v>38</v>
      </c>
      <c r="G608" t="s">
        <v>23</v>
      </c>
      <c r="H608" t="s">
        <v>274</v>
      </c>
      <c r="I608" t="s">
        <v>275</v>
      </c>
      <c r="J608">
        <v>10035</v>
      </c>
      <c r="K608" t="s">
        <v>150</v>
      </c>
      <c r="L608" t="s">
        <v>4069</v>
      </c>
      <c r="M608" t="s">
        <v>43</v>
      </c>
      <c r="N608" t="s">
        <v>57</v>
      </c>
      <c r="O608" t="s">
        <v>4070</v>
      </c>
      <c r="P608" t="s">
        <v>4071</v>
      </c>
      <c r="Q608">
        <v>6</v>
      </c>
      <c r="R608">
        <v>0</v>
      </c>
      <c r="S608" s="16" t="s">
        <v>7815</v>
      </c>
    </row>
    <row r="609" spans="1:19">
      <c r="A609" t="s">
        <v>4074</v>
      </c>
      <c r="B609" s="1">
        <v>42672</v>
      </c>
      <c r="C609" s="1">
        <v>42676</v>
      </c>
      <c r="D609" t="s">
        <v>48</v>
      </c>
      <c r="E609" t="s">
        <v>4075</v>
      </c>
      <c r="F609" t="s">
        <v>38</v>
      </c>
      <c r="G609" t="s">
        <v>23</v>
      </c>
      <c r="H609" t="s">
        <v>4076</v>
      </c>
      <c r="I609" t="s">
        <v>816</v>
      </c>
      <c r="J609">
        <v>8302</v>
      </c>
      <c r="K609" t="s">
        <v>150</v>
      </c>
      <c r="L609" t="s">
        <v>4077</v>
      </c>
      <c r="M609" t="s">
        <v>43</v>
      </c>
      <c r="N609" t="s">
        <v>57</v>
      </c>
      <c r="O609" t="s">
        <v>4078</v>
      </c>
      <c r="P609" t="s">
        <v>4079</v>
      </c>
      <c r="Q609">
        <v>3</v>
      </c>
      <c r="R609">
        <v>0</v>
      </c>
      <c r="S609" s="16">
        <v>0.41</v>
      </c>
    </row>
    <row r="610" spans="1:19">
      <c r="A610" t="s">
        <v>4083</v>
      </c>
      <c r="B610" s="1">
        <v>42993</v>
      </c>
      <c r="C610" s="1">
        <v>42995</v>
      </c>
      <c r="D610" t="s">
        <v>20</v>
      </c>
      <c r="E610" t="s">
        <v>4084</v>
      </c>
      <c r="F610" t="s">
        <v>22</v>
      </c>
      <c r="G610" t="s">
        <v>23</v>
      </c>
      <c r="H610" t="s">
        <v>4085</v>
      </c>
      <c r="I610" t="s">
        <v>1281</v>
      </c>
      <c r="J610">
        <v>2149</v>
      </c>
      <c r="K610" t="s">
        <v>150</v>
      </c>
      <c r="L610" t="s">
        <v>3470</v>
      </c>
      <c r="M610" t="s">
        <v>70</v>
      </c>
      <c r="N610" t="s">
        <v>71</v>
      </c>
      <c r="O610" t="s">
        <v>3471</v>
      </c>
      <c r="P610" t="s">
        <v>4086</v>
      </c>
      <c r="Q610">
        <v>1</v>
      </c>
      <c r="R610">
        <v>0</v>
      </c>
      <c r="S610" s="16">
        <v>11.6</v>
      </c>
    </row>
    <row r="611" spans="1:19">
      <c r="A611" t="s">
        <v>4087</v>
      </c>
      <c r="B611" s="1">
        <v>41709</v>
      </c>
      <c r="C611" s="1">
        <v>41714</v>
      </c>
      <c r="D611" t="s">
        <v>20</v>
      </c>
      <c r="E611" t="s">
        <v>2059</v>
      </c>
      <c r="F611" t="s">
        <v>22</v>
      </c>
      <c r="G611" t="s">
        <v>23</v>
      </c>
      <c r="H611" t="s">
        <v>512</v>
      </c>
      <c r="I611" t="s">
        <v>513</v>
      </c>
      <c r="J611">
        <v>43229</v>
      </c>
      <c r="K611" t="s">
        <v>150</v>
      </c>
      <c r="L611" t="s">
        <v>4088</v>
      </c>
      <c r="M611" t="s">
        <v>28</v>
      </c>
      <c r="N611" t="s">
        <v>63</v>
      </c>
      <c r="O611" t="s">
        <v>1325</v>
      </c>
      <c r="P611" t="s">
        <v>4089</v>
      </c>
      <c r="Q611">
        <v>5</v>
      </c>
      <c r="R611">
        <v>0.2</v>
      </c>
      <c r="S611" s="16">
        <v>2.29</v>
      </c>
    </row>
    <row r="612" spans="1:19">
      <c r="A612" t="s">
        <v>4090</v>
      </c>
      <c r="B612" s="1">
        <v>41674</v>
      </c>
      <c r="C612" s="1">
        <v>41678</v>
      </c>
      <c r="D612" t="s">
        <v>48</v>
      </c>
      <c r="E612" t="s">
        <v>4091</v>
      </c>
      <c r="F612" t="s">
        <v>102</v>
      </c>
      <c r="G612" t="s">
        <v>23</v>
      </c>
      <c r="H612" t="s">
        <v>978</v>
      </c>
      <c r="I612" t="s">
        <v>40</v>
      </c>
      <c r="J612">
        <v>92024</v>
      </c>
      <c r="K612" t="s">
        <v>41</v>
      </c>
      <c r="L612" t="s">
        <v>2619</v>
      </c>
      <c r="M612" t="s">
        <v>43</v>
      </c>
      <c r="N612" t="s">
        <v>74</v>
      </c>
      <c r="O612" t="s">
        <v>2620</v>
      </c>
      <c r="P612" t="s">
        <v>4092</v>
      </c>
      <c r="Q612">
        <v>3</v>
      </c>
      <c r="R612">
        <v>0.2</v>
      </c>
      <c r="S612" s="16">
        <v>29.01</v>
      </c>
    </row>
    <row r="613" spans="1:19">
      <c r="A613" t="s">
        <v>4094</v>
      </c>
      <c r="B613" s="1">
        <v>42331</v>
      </c>
      <c r="C613" s="1">
        <v>42335</v>
      </c>
      <c r="D613" t="s">
        <v>48</v>
      </c>
      <c r="E613" t="s">
        <v>1311</v>
      </c>
      <c r="F613" t="s">
        <v>38</v>
      </c>
      <c r="G613" t="s">
        <v>23</v>
      </c>
      <c r="H613" t="s">
        <v>695</v>
      </c>
      <c r="I613" t="s">
        <v>104</v>
      </c>
      <c r="J613">
        <v>78207</v>
      </c>
      <c r="K613" t="s">
        <v>105</v>
      </c>
      <c r="L613" t="s">
        <v>3600</v>
      </c>
      <c r="M613" t="s">
        <v>43</v>
      </c>
      <c r="N613" t="s">
        <v>90</v>
      </c>
      <c r="O613" t="s">
        <v>3601</v>
      </c>
      <c r="P613" t="s">
        <v>2623</v>
      </c>
      <c r="Q613">
        <v>4</v>
      </c>
      <c r="R613">
        <v>0.2</v>
      </c>
      <c r="S613" s="16">
        <v>117.43</v>
      </c>
    </row>
    <row r="614" spans="1:19">
      <c r="A614" t="s">
        <v>4098</v>
      </c>
      <c r="B614" s="1">
        <v>43052</v>
      </c>
      <c r="C614" s="1">
        <v>43057</v>
      </c>
      <c r="D614" t="s">
        <v>20</v>
      </c>
      <c r="E614" t="s">
        <v>3928</v>
      </c>
      <c r="F614" t="s">
        <v>102</v>
      </c>
      <c r="G614" t="s">
        <v>23</v>
      </c>
      <c r="H614" t="s">
        <v>186</v>
      </c>
      <c r="I614" t="s">
        <v>104</v>
      </c>
      <c r="J614">
        <v>77095</v>
      </c>
      <c r="K614" t="s">
        <v>105</v>
      </c>
      <c r="L614" t="s">
        <v>4099</v>
      </c>
      <c r="M614" t="s">
        <v>43</v>
      </c>
      <c r="N614" t="s">
        <v>78</v>
      </c>
      <c r="O614" t="s">
        <v>4100</v>
      </c>
      <c r="P614" t="s">
        <v>1516</v>
      </c>
      <c r="Q614">
        <v>6</v>
      </c>
      <c r="R614">
        <v>0.8</v>
      </c>
      <c r="S614" s="16">
        <v>-24.71</v>
      </c>
    </row>
    <row r="615" spans="1:19">
      <c r="A615" t="s">
        <v>4101</v>
      </c>
      <c r="B615" s="1">
        <v>42538</v>
      </c>
      <c r="C615" s="1">
        <v>42543</v>
      </c>
      <c r="D615" t="s">
        <v>48</v>
      </c>
      <c r="E615" t="s">
        <v>4102</v>
      </c>
      <c r="F615" t="s">
        <v>22</v>
      </c>
      <c r="G615" t="s">
        <v>23</v>
      </c>
      <c r="H615" t="s">
        <v>978</v>
      </c>
      <c r="I615" t="s">
        <v>40</v>
      </c>
      <c r="J615">
        <v>92024</v>
      </c>
      <c r="K615" t="s">
        <v>41</v>
      </c>
      <c r="L615" t="s">
        <v>3798</v>
      </c>
      <c r="M615" t="s">
        <v>43</v>
      </c>
      <c r="N615" t="s">
        <v>90</v>
      </c>
      <c r="O615" t="s">
        <v>3799</v>
      </c>
      <c r="P615" t="s">
        <v>4103</v>
      </c>
      <c r="Q615">
        <v>2</v>
      </c>
      <c r="R615">
        <v>0</v>
      </c>
      <c r="S615" s="16">
        <v>54.86</v>
      </c>
    </row>
    <row r="616" spans="1:19">
      <c r="A616" t="s">
        <v>4104</v>
      </c>
      <c r="B616" s="1">
        <v>41762</v>
      </c>
      <c r="C616" s="1">
        <v>41764</v>
      </c>
      <c r="D616" t="s">
        <v>191</v>
      </c>
      <c r="E616" t="s">
        <v>1663</v>
      </c>
      <c r="F616" t="s">
        <v>102</v>
      </c>
      <c r="G616" t="s">
        <v>23</v>
      </c>
      <c r="H616" t="s">
        <v>4105</v>
      </c>
      <c r="I616" t="s">
        <v>114</v>
      </c>
      <c r="J616">
        <v>54915</v>
      </c>
      <c r="K616" t="s">
        <v>105</v>
      </c>
      <c r="L616" t="s">
        <v>4106</v>
      </c>
      <c r="M616" t="s">
        <v>43</v>
      </c>
      <c r="N616" t="s">
        <v>44</v>
      </c>
      <c r="O616" t="s">
        <v>4107</v>
      </c>
      <c r="P616" t="s">
        <v>2566</v>
      </c>
      <c r="Q616">
        <v>7</v>
      </c>
      <c r="R616">
        <v>0</v>
      </c>
      <c r="S616" s="16">
        <v>10.35</v>
      </c>
    </row>
    <row r="617" spans="1:19">
      <c r="A617" t="s">
        <v>4108</v>
      </c>
      <c r="B617" s="1">
        <v>42041</v>
      </c>
      <c r="C617" s="1">
        <v>42048</v>
      </c>
      <c r="D617" t="s">
        <v>48</v>
      </c>
      <c r="E617" t="s">
        <v>877</v>
      </c>
      <c r="F617" t="s">
        <v>38</v>
      </c>
      <c r="G617" t="s">
        <v>23</v>
      </c>
      <c r="H617" t="s">
        <v>4109</v>
      </c>
      <c r="I617" t="s">
        <v>96</v>
      </c>
      <c r="J617">
        <v>98006</v>
      </c>
      <c r="K617" t="s">
        <v>41</v>
      </c>
      <c r="L617" t="s">
        <v>4110</v>
      </c>
      <c r="M617" t="s">
        <v>43</v>
      </c>
      <c r="N617" t="s">
        <v>67</v>
      </c>
      <c r="O617" t="s">
        <v>4111</v>
      </c>
      <c r="P617" t="s">
        <v>1054</v>
      </c>
      <c r="Q617">
        <v>3</v>
      </c>
      <c r="R617">
        <v>0</v>
      </c>
      <c r="S617" s="16">
        <v>1.53</v>
      </c>
    </row>
    <row r="618" spans="1:19">
      <c r="A618" t="s">
        <v>4114</v>
      </c>
      <c r="B618" s="1">
        <v>42499</v>
      </c>
      <c r="C618" s="1">
        <v>42505</v>
      </c>
      <c r="D618" t="s">
        <v>48</v>
      </c>
      <c r="E618" t="s">
        <v>4115</v>
      </c>
      <c r="F618" t="s">
        <v>22</v>
      </c>
      <c r="G618" t="s">
        <v>23</v>
      </c>
      <c r="H618" t="s">
        <v>148</v>
      </c>
      <c r="I618" t="s">
        <v>149</v>
      </c>
      <c r="J618">
        <v>19140</v>
      </c>
      <c r="K618" t="s">
        <v>150</v>
      </c>
      <c r="L618" t="s">
        <v>4116</v>
      </c>
      <c r="M618" t="s">
        <v>43</v>
      </c>
      <c r="N618" t="s">
        <v>175</v>
      </c>
      <c r="O618" t="s">
        <v>686</v>
      </c>
      <c r="P618" t="s">
        <v>2044</v>
      </c>
      <c r="Q618">
        <v>1</v>
      </c>
      <c r="R618">
        <v>0.2</v>
      </c>
      <c r="S618" s="16">
        <v>3.5</v>
      </c>
    </row>
    <row r="619" spans="1:19">
      <c r="A619" t="s">
        <v>4120</v>
      </c>
      <c r="B619" s="1">
        <v>42079</v>
      </c>
      <c r="C619" s="1">
        <v>42081</v>
      </c>
      <c r="D619" t="s">
        <v>20</v>
      </c>
      <c r="E619" t="s">
        <v>1700</v>
      </c>
      <c r="F619" t="s">
        <v>22</v>
      </c>
      <c r="G619" t="s">
        <v>23</v>
      </c>
      <c r="H619" t="s">
        <v>95</v>
      </c>
      <c r="I619" t="s">
        <v>96</v>
      </c>
      <c r="J619">
        <v>98103</v>
      </c>
      <c r="K619" t="s">
        <v>41</v>
      </c>
      <c r="L619" t="s">
        <v>3840</v>
      </c>
      <c r="M619" t="s">
        <v>28</v>
      </c>
      <c r="N619" t="s">
        <v>53</v>
      </c>
      <c r="O619" t="s">
        <v>3310</v>
      </c>
      <c r="P619" t="s">
        <v>4121</v>
      </c>
      <c r="Q619">
        <v>2</v>
      </c>
      <c r="R619">
        <v>0</v>
      </c>
      <c r="S619" s="16">
        <v>44.71</v>
      </c>
    </row>
    <row r="620" spans="1:19">
      <c r="A620" t="s">
        <v>4124</v>
      </c>
      <c r="B620" s="1">
        <v>41733</v>
      </c>
      <c r="C620" s="1">
        <v>41738</v>
      </c>
      <c r="D620" t="s">
        <v>48</v>
      </c>
      <c r="E620" t="s">
        <v>2754</v>
      </c>
      <c r="F620" t="s">
        <v>102</v>
      </c>
      <c r="G620" t="s">
        <v>23</v>
      </c>
      <c r="H620" t="s">
        <v>128</v>
      </c>
      <c r="I620" t="s">
        <v>40</v>
      </c>
      <c r="J620">
        <v>94109</v>
      </c>
      <c r="K620" t="s">
        <v>41</v>
      </c>
      <c r="L620" t="s">
        <v>4125</v>
      </c>
      <c r="M620" t="s">
        <v>43</v>
      </c>
      <c r="N620" t="s">
        <v>44</v>
      </c>
      <c r="O620" t="s">
        <v>4126</v>
      </c>
      <c r="P620" t="s">
        <v>2575</v>
      </c>
      <c r="Q620">
        <v>6</v>
      </c>
      <c r="R620">
        <v>0</v>
      </c>
      <c r="S620" s="16">
        <v>9.07</v>
      </c>
    </row>
    <row r="621" spans="1:19">
      <c r="A621" t="s">
        <v>4128</v>
      </c>
      <c r="B621" s="1">
        <v>42317</v>
      </c>
      <c r="C621" s="1">
        <v>42317</v>
      </c>
      <c r="D621" t="s">
        <v>1327</v>
      </c>
      <c r="E621" t="s">
        <v>4129</v>
      </c>
      <c r="F621" t="s">
        <v>22</v>
      </c>
      <c r="G621" t="s">
        <v>23</v>
      </c>
      <c r="H621" t="s">
        <v>148</v>
      </c>
      <c r="I621" t="s">
        <v>149</v>
      </c>
      <c r="J621">
        <v>19134</v>
      </c>
      <c r="K621" t="s">
        <v>150</v>
      </c>
      <c r="L621" t="s">
        <v>899</v>
      </c>
      <c r="M621" t="s">
        <v>43</v>
      </c>
      <c r="N621" t="s">
        <v>90</v>
      </c>
      <c r="O621" t="s">
        <v>900</v>
      </c>
      <c r="P621" t="s">
        <v>4130</v>
      </c>
      <c r="Q621">
        <v>3</v>
      </c>
      <c r="R621">
        <v>0.2</v>
      </c>
      <c r="S621" s="16">
        <v>4.12</v>
      </c>
    </row>
    <row r="622" spans="1:19">
      <c r="A622" t="s">
        <v>4131</v>
      </c>
      <c r="B622" s="1">
        <v>41702</v>
      </c>
      <c r="C622" s="1">
        <v>41702</v>
      </c>
      <c r="D622" t="s">
        <v>1327</v>
      </c>
      <c r="E622" t="s">
        <v>502</v>
      </c>
      <c r="F622" t="s">
        <v>22</v>
      </c>
      <c r="G622" t="s">
        <v>23</v>
      </c>
      <c r="H622" t="s">
        <v>393</v>
      </c>
      <c r="I622" t="s">
        <v>394</v>
      </c>
      <c r="J622">
        <v>29203</v>
      </c>
      <c r="K622" t="s">
        <v>26</v>
      </c>
      <c r="L622" t="s">
        <v>4132</v>
      </c>
      <c r="M622" t="s">
        <v>43</v>
      </c>
      <c r="N622" t="s">
        <v>57</v>
      </c>
      <c r="O622" t="s">
        <v>4133</v>
      </c>
      <c r="P622" t="s">
        <v>4134</v>
      </c>
      <c r="Q622">
        <v>5</v>
      </c>
      <c r="R622">
        <v>0</v>
      </c>
      <c r="S622" s="16">
        <v>17.75</v>
      </c>
    </row>
    <row r="623" spans="1:19">
      <c r="A623" t="s">
        <v>4135</v>
      </c>
      <c r="B623" s="1">
        <v>42337</v>
      </c>
      <c r="C623" s="1">
        <v>42338</v>
      </c>
      <c r="D623" t="s">
        <v>191</v>
      </c>
      <c r="E623" t="s">
        <v>4136</v>
      </c>
      <c r="F623" t="s">
        <v>22</v>
      </c>
      <c r="G623" t="s">
        <v>23</v>
      </c>
      <c r="H623" t="s">
        <v>4137</v>
      </c>
      <c r="I623" t="s">
        <v>104</v>
      </c>
      <c r="J623">
        <v>75002</v>
      </c>
      <c r="K623" t="s">
        <v>105</v>
      </c>
      <c r="L623" t="s">
        <v>4138</v>
      </c>
      <c r="M623" t="s">
        <v>70</v>
      </c>
      <c r="N623" t="s">
        <v>162</v>
      </c>
      <c r="O623" t="s">
        <v>4139</v>
      </c>
      <c r="P623" t="s">
        <v>4140</v>
      </c>
      <c r="Q623">
        <v>3</v>
      </c>
      <c r="R623">
        <v>0.2</v>
      </c>
      <c r="S623" s="16">
        <v>-0.27</v>
      </c>
    </row>
    <row r="624" spans="1:19">
      <c r="A624" t="s">
        <v>4143</v>
      </c>
      <c r="B624" s="1">
        <v>42897</v>
      </c>
      <c r="C624" s="1">
        <v>42897</v>
      </c>
      <c r="D624" t="s">
        <v>1327</v>
      </c>
      <c r="E624" t="s">
        <v>2016</v>
      </c>
      <c r="F624" t="s">
        <v>22</v>
      </c>
      <c r="G624" t="s">
        <v>23</v>
      </c>
      <c r="H624" t="s">
        <v>39</v>
      </c>
      <c r="I624" t="s">
        <v>40</v>
      </c>
      <c r="J624">
        <v>90004</v>
      </c>
      <c r="K624" t="s">
        <v>41</v>
      </c>
      <c r="L624" t="s">
        <v>1788</v>
      </c>
      <c r="M624" t="s">
        <v>43</v>
      </c>
      <c r="N624" t="s">
        <v>90</v>
      </c>
      <c r="O624" t="s">
        <v>1789</v>
      </c>
      <c r="P624" t="s">
        <v>3816</v>
      </c>
      <c r="Q624">
        <v>3</v>
      </c>
      <c r="R624">
        <v>0</v>
      </c>
      <c r="S624" s="16">
        <v>60.26</v>
      </c>
    </row>
    <row r="625" spans="1:19">
      <c r="A625" t="s">
        <v>4144</v>
      </c>
      <c r="B625" s="1">
        <v>43065</v>
      </c>
      <c r="C625" s="1">
        <v>43069</v>
      </c>
      <c r="D625" t="s">
        <v>48</v>
      </c>
      <c r="E625" t="s">
        <v>2884</v>
      </c>
      <c r="F625" t="s">
        <v>38</v>
      </c>
      <c r="G625" t="s">
        <v>23</v>
      </c>
      <c r="H625" t="s">
        <v>1792</v>
      </c>
      <c r="I625" t="s">
        <v>1312</v>
      </c>
      <c r="J625">
        <v>30318</v>
      </c>
      <c r="K625" t="s">
        <v>26</v>
      </c>
      <c r="L625" t="s">
        <v>4145</v>
      </c>
      <c r="M625" t="s">
        <v>43</v>
      </c>
      <c r="N625" t="s">
        <v>67</v>
      </c>
      <c r="O625" t="s">
        <v>4146</v>
      </c>
      <c r="P625" t="s">
        <v>4147</v>
      </c>
      <c r="Q625">
        <v>3</v>
      </c>
      <c r="R625">
        <v>0</v>
      </c>
      <c r="S625" s="16">
        <v>3.72</v>
      </c>
    </row>
    <row r="626" spans="1:19">
      <c r="A626" t="s">
        <v>4152</v>
      </c>
      <c r="B626" s="1">
        <v>41988</v>
      </c>
      <c r="C626" s="1">
        <v>41991</v>
      </c>
      <c r="D626" t="s">
        <v>191</v>
      </c>
      <c r="E626" t="s">
        <v>4153</v>
      </c>
      <c r="F626" t="s">
        <v>22</v>
      </c>
      <c r="G626" t="s">
        <v>23</v>
      </c>
      <c r="H626" t="s">
        <v>4154</v>
      </c>
      <c r="I626" t="s">
        <v>104</v>
      </c>
      <c r="J626">
        <v>79907</v>
      </c>
      <c r="K626" t="s">
        <v>105</v>
      </c>
      <c r="L626" t="s">
        <v>4155</v>
      </c>
      <c r="M626" t="s">
        <v>70</v>
      </c>
      <c r="N626" t="s">
        <v>71</v>
      </c>
      <c r="O626" t="s">
        <v>4156</v>
      </c>
      <c r="P626" t="s">
        <v>4157</v>
      </c>
      <c r="Q626">
        <v>3</v>
      </c>
      <c r="R626">
        <v>0.2</v>
      </c>
      <c r="S626" s="16">
        <v>-9.15</v>
      </c>
    </row>
    <row r="627" spans="1:19">
      <c r="A627" t="s">
        <v>4158</v>
      </c>
      <c r="B627" s="1">
        <v>42482</v>
      </c>
      <c r="C627" s="1">
        <v>42487</v>
      </c>
      <c r="D627" t="s">
        <v>48</v>
      </c>
      <c r="E627" t="s">
        <v>4159</v>
      </c>
      <c r="F627" t="s">
        <v>102</v>
      </c>
      <c r="G627" t="s">
        <v>23</v>
      </c>
      <c r="H627" t="s">
        <v>471</v>
      </c>
      <c r="I627" t="s">
        <v>213</v>
      </c>
      <c r="J627">
        <v>60505</v>
      </c>
      <c r="K627" t="s">
        <v>105</v>
      </c>
      <c r="L627" t="s">
        <v>1337</v>
      </c>
      <c r="M627" t="s">
        <v>43</v>
      </c>
      <c r="N627" t="s">
        <v>57</v>
      </c>
      <c r="O627" t="s">
        <v>1338</v>
      </c>
      <c r="P627" t="s">
        <v>4160</v>
      </c>
      <c r="Q627">
        <v>2</v>
      </c>
      <c r="R627">
        <v>0.2</v>
      </c>
      <c r="S627" s="16">
        <v>2.4</v>
      </c>
    </row>
    <row r="628" spans="1:19">
      <c r="A628" t="s">
        <v>4161</v>
      </c>
      <c r="B628" s="1">
        <v>42513</v>
      </c>
      <c r="C628" s="1">
        <v>42517</v>
      </c>
      <c r="D628" t="s">
        <v>48</v>
      </c>
      <c r="E628" t="s">
        <v>3370</v>
      </c>
      <c r="F628" t="s">
        <v>102</v>
      </c>
      <c r="G628" t="s">
        <v>23</v>
      </c>
      <c r="H628" t="s">
        <v>2643</v>
      </c>
      <c r="I628" t="s">
        <v>368</v>
      </c>
      <c r="J628">
        <v>35630</v>
      </c>
      <c r="K628" t="s">
        <v>26</v>
      </c>
      <c r="L628" t="s">
        <v>4162</v>
      </c>
      <c r="M628" t="s">
        <v>43</v>
      </c>
      <c r="N628" t="s">
        <v>90</v>
      </c>
      <c r="O628" t="s">
        <v>4163</v>
      </c>
      <c r="P628" t="s">
        <v>4164</v>
      </c>
      <c r="Q628">
        <v>1</v>
      </c>
      <c r="R628">
        <v>0</v>
      </c>
      <c r="S628" s="16">
        <v>2.44</v>
      </c>
    </row>
    <row r="629" spans="1:19">
      <c r="A629" t="s">
        <v>4165</v>
      </c>
      <c r="B629" s="1">
        <v>42427</v>
      </c>
      <c r="C629" s="1">
        <v>42430</v>
      </c>
      <c r="D629" t="s">
        <v>191</v>
      </c>
      <c r="E629" t="s">
        <v>2507</v>
      </c>
      <c r="F629" t="s">
        <v>22</v>
      </c>
      <c r="G629" t="s">
        <v>23</v>
      </c>
      <c r="H629" t="s">
        <v>274</v>
      </c>
      <c r="I629" t="s">
        <v>275</v>
      </c>
      <c r="J629">
        <v>10011</v>
      </c>
      <c r="K629" t="s">
        <v>150</v>
      </c>
      <c r="L629" t="s">
        <v>4166</v>
      </c>
      <c r="M629" t="s">
        <v>43</v>
      </c>
      <c r="N629" t="s">
        <v>78</v>
      </c>
      <c r="O629" t="s">
        <v>4167</v>
      </c>
      <c r="P629" t="s">
        <v>4168</v>
      </c>
      <c r="Q629">
        <v>3</v>
      </c>
      <c r="R629">
        <v>0</v>
      </c>
      <c r="S629" s="16">
        <v>49.56</v>
      </c>
    </row>
    <row r="630" spans="1:19">
      <c r="A630" t="s">
        <v>4174</v>
      </c>
      <c r="B630" s="1">
        <v>42475</v>
      </c>
      <c r="C630" s="1">
        <v>42479</v>
      </c>
      <c r="D630" t="s">
        <v>48</v>
      </c>
      <c r="E630" t="s">
        <v>4175</v>
      </c>
      <c r="F630" t="s">
        <v>38</v>
      </c>
      <c r="G630" t="s">
        <v>23</v>
      </c>
      <c r="H630" t="s">
        <v>4176</v>
      </c>
      <c r="I630" t="s">
        <v>104</v>
      </c>
      <c r="J630">
        <v>76051</v>
      </c>
      <c r="K630" t="s">
        <v>105</v>
      </c>
      <c r="L630" t="s">
        <v>4177</v>
      </c>
      <c r="M630" t="s">
        <v>43</v>
      </c>
      <c r="N630" t="s">
        <v>67</v>
      </c>
      <c r="O630" t="s">
        <v>4178</v>
      </c>
      <c r="P630" t="s">
        <v>4179</v>
      </c>
      <c r="Q630">
        <v>7</v>
      </c>
      <c r="R630">
        <v>0.2</v>
      </c>
      <c r="S630" s="16">
        <v>5.86</v>
      </c>
    </row>
    <row r="631" spans="1:19">
      <c r="A631" t="s">
        <v>4180</v>
      </c>
      <c r="B631" s="1">
        <v>42178</v>
      </c>
      <c r="C631" s="1">
        <v>42180</v>
      </c>
      <c r="D631" t="s">
        <v>20</v>
      </c>
      <c r="E631" t="s">
        <v>4181</v>
      </c>
      <c r="F631" t="s">
        <v>22</v>
      </c>
      <c r="G631" t="s">
        <v>23</v>
      </c>
      <c r="H631" t="s">
        <v>3056</v>
      </c>
      <c r="I631" t="s">
        <v>96</v>
      </c>
      <c r="J631">
        <v>98502</v>
      </c>
      <c r="K631" t="s">
        <v>41</v>
      </c>
      <c r="L631" t="s">
        <v>4182</v>
      </c>
      <c r="M631" t="s">
        <v>70</v>
      </c>
      <c r="N631" t="s">
        <v>71</v>
      </c>
      <c r="O631" t="s">
        <v>4183</v>
      </c>
      <c r="P631" t="s">
        <v>4184</v>
      </c>
      <c r="Q631">
        <v>4</v>
      </c>
      <c r="R631">
        <v>0.2</v>
      </c>
      <c r="S631" s="16">
        <v>22.68</v>
      </c>
    </row>
    <row r="632" spans="1:19">
      <c r="A632" t="s">
        <v>4185</v>
      </c>
      <c r="B632" s="1">
        <v>41931</v>
      </c>
      <c r="C632" s="1">
        <v>41931</v>
      </c>
      <c r="D632" t="s">
        <v>1327</v>
      </c>
      <c r="E632" t="s">
        <v>1970</v>
      </c>
      <c r="F632" t="s">
        <v>22</v>
      </c>
      <c r="G632" t="s">
        <v>23</v>
      </c>
      <c r="H632" t="s">
        <v>39</v>
      </c>
      <c r="I632" t="s">
        <v>40</v>
      </c>
      <c r="J632">
        <v>90032</v>
      </c>
      <c r="K632" t="s">
        <v>41</v>
      </c>
      <c r="L632" t="s">
        <v>4186</v>
      </c>
      <c r="M632" t="s">
        <v>43</v>
      </c>
      <c r="N632" t="s">
        <v>90</v>
      </c>
      <c r="O632" t="s">
        <v>4187</v>
      </c>
      <c r="P632" t="s">
        <v>4188</v>
      </c>
      <c r="Q632">
        <v>3</v>
      </c>
      <c r="R632">
        <v>0</v>
      </c>
      <c r="S632" s="16">
        <v>6.59</v>
      </c>
    </row>
    <row r="633" spans="1:19">
      <c r="A633" t="s">
        <v>4189</v>
      </c>
      <c r="B633" s="1">
        <v>42087</v>
      </c>
      <c r="C633" s="1">
        <v>42090</v>
      </c>
      <c r="D633" t="s">
        <v>191</v>
      </c>
      <c r="E633" t="s">
        <v>4190</v>
      </c>
      <c r="F633" t="s">
        <v>102</v>
      </c>
      <c r="G633" t="s">
        <v>23</v>
      </c>
      <c r="H633" t="s">
        <v>1427</v>
      </c>
      <c r="I633" t="s">
        <v>213</v>
      </c>
      <c r="J633">
        <v>61604</v>
      </c>
      <c r="K633" t="s">
        <v>105</v>
      </c>
      <c r="L633" t="s">
        <v>4191</v>
      </c>
      <c r="M633" t="s">
        <v>28</v>
      </c>
      <c r="N633" t="s">
        <v>29</v>
      </c>
      <c r="O633" t="s">
        <v>4192</v>
      </c>
      <c r="P633" t="s">
        <v>4193</v>
      </c>
      <c r="Q633">
        <v>3</v>
      </c>
      <c r="R633">
        <v>0.3</v>
      </c>
      <c r="S633" s="16">
        <v>-35.909999999999997</v>
      </c>
    </row>
    <row r="634" spans="1:19">
      <c r="A634" t="s">
        <v>4194</v>
      </c>
      <c r="B634" s="1">
        <v>42863</v>
      </c>
      <c r="C634" s="1">
        <v>42867</v>
      </c>
      <c r="D634" t="s">
        <v>48</v>
      </c>
      <c r="E634" t="s">
        <v>1762</v>
      </c>
      <c r="F634" t="s">
        <v>22</v>
      </c>
      <c r="G634" t="s">
        <v>23</v>
      </c>
      <c r="H634" t="s">
        <v>512</v>
      </c>
      <c r="I634" t="s">
        <v>513</v>
      </c>
      <c r="J634">
        <v>43229</v>
      </c>
      <c r="K634" t="s">
        <v>150</v>
      </c>
      <c r="L634" t="s">
        <v>3446</v>
      </c>
      <c r="M634" t="s">
        <v>28</v>
      </c>
      <c r="N634" t="s">
        <v>34</v>
      </c>
      <c r="O634" t="s">
        <v>3447</v>
      </c>
      <c r="P634" t="s">
        <v>4195</v>
      </c>
      <c r="Q634">
        <v>2</v>
      </c>
      <c r="R634">
        <v>0.3</v>
      </c>
      <c r="S634" s="16">
        <v>-2.06</v>
      </c>
    </row>
    <row r="635" spans="1:19">
      <c r="A635" t="s">
        <v>4196</v>
      </c>
      <c r="B635" s="1">
        <v>43058</v>
      </c>
      <c r="C635" s="1">
        <v>43060</v>
      </c>
      <c r="D635" t="s">
        <v>20</v>
      </c>
      <c r="E635" t="s">
        <v>4112</v>
      </c>
      <c r="F635" t="s">
        <v>22</v>
      </c>
      <c r="G635" t="s">
        <v>23</v>
      </c>
      <c r="H635" t="s">
        <v>4197</v>
      </c>
      <c r="I635" t="s">
        <v>104</v>
      </c>
      <c r="J635">
        <v>75007</v>
      </c>
      <c r="K635" t="s">
        <v>105</v>
      </c>
      <c r="L635" t="s">
        <v>4198</v>
      </c>
      <c r="M635" t="s">
        <v>43</v>
      </c>
      <c r="N635" t="s">
        <v>90</v>
      </c>
      <c r="O635" t="s">
        <v>4199</v>
      </c>
      <c r="P635" t="s">
        <v>4200</v>
      </c>
      <c r="Q635">
        <v>4</v>
      </c>
      <c r="R635">
        <v>0.2</v>
      </c>
      <c r="S635" s="16">
        <v>5.28</v>
      </c>
    </row>
    <row r="636" spans="1:19">
      <c r="A636" t="s">
        <v>4203</v>
      </c>
      <c r="B636" s="1">
        <v>42498</v>
      </c>
      <c r="C636" s="1">
        <v>42503</v>
      </c>
      <c r="D636" t="s">
        <v>20</v>
      </c>
      <c r="E636" t="s">
        <v>2828</v>
      </c>
      <c r="F636" t="s">
        <v>38</v>
      </c>
      <c r="G636" t="s">
        <v>23</v>
      </c>
      <c r="H636" t="s">
        <v>247</v>
      </c>
      <c r="I636" t="s">
        <v>248</v>
      </c>
      <c r="J636">
        <v>19901</v>
      </c>
      <c r="K636" t="s">
        <v>150</v>
      </c>
      <c r="L636" t="s">
        <v>4204</v>
      </c>
      <c r="M636" t="s">
        <v>28</v>
      </c>
      <c r="N636" t="s">
        <v>63</v>
      </c>
      <c r="O636" t="s">
        <v>4205</v>
      </c>
      <c r="P636" t="s">
        <v>244</v>
      </c>
      <c r="Q636">
        <v>2</v>
      </c>
      <c r="R636">
        <v>0</v>
      </c>
      <c r="S636" s="16">
        <v>42.39</v>
      </c>
    </row>
    <row r="637" spans="1:19">
      <c r="A637" t="s">
        <v>4206</v>
      </c>
      <c r="B637" s="1">
        <v>42715</v>
      </c>
      <c r="C637" s="1">
        <v>42721</v>
      </c>
      <c r="D637" t="s">
        <v>48</v>
      </c>
      <c r="E637" t="s">
        <v>1963</v>
      </c>
      <c r="F637" t="s">
        <v>22</v>
      </c>
      <c r="G637" t="s">
        <v>23</v>
      </c>
      <c r="H637" t="s">
        <v>3808</v>
      </c>
      <c r="I637" t="s">
        <v>344</v>
      </c>
      <c r="J637">
        <v>37167</v>
      </c>
      <c r="K637" t="s">
        <v>26</v>
      </c>
      <c r="L637" t="s">
        <v>4207</v>
      </c>
      <c r="M637" t="s">
        <v>43</v>
      </c>
      <c r="N637" t="s">
        <v>67</v>
      </c>
      <c r="O637" t="s">
        <v>4208</v>
      </c>
      <c r="P637" t="s">
        <v>1554</v>
      </c>
      <c r="Q637">
        <v>3</v>
      </c>
      <c r="R637">
        <v>0.2</v>
      </c>
      <c r="S637" s="16">
        <v>1.67</v>
      </c>
    </row>
    <row r="638" spans="1:19">
      <c r="A638" t="s">
        <v>4209</v>
      </c>
      <c r="B638" s="1">
        <v>43069</v>
      </c>
      <c r="C638" s="1">
        <v>43073</v>
      </c>
      <c r="D638" t="s">
        <v>48</v>
      </c>
      <c r="E638" t="s">
        <v>2151</v>
      </c>
      <c r="F638" t="s">
        <v>22</v>
      </c>
      <c r="G638" t="s">
        <v>23</v>
      </c>
      <c r="H638" t="s">
        <v>623</v>
      </c>
      <c r="I638" t="s">
        <v>248</v>
      </c>
      <c r="J638">
        <v>19711</v>
      </c>
      <c r="K638" t="s">
        <v>150</v>
      </c>
      <c r="L638" t="s">
        <v>4210</v>
      </c>
      <c r="M638" t="s">
        <v>43</v>
      </c>
      <c r="N638" t="s">
        <v>67</v>
      </c>
      <c r="O638" t="s">
        <v>4211</v>
      </c>
      <c r="P638" t="s">
        <v>4212</v>
      </c>
      <c r="Q638">
        <v>6</v>
      </c>
      <c r="R638">
        <v>0</v>
      </c>
      <c r="S638" s="16">
        <v>45.22</v>
      </c>
    </row>
    <row r="639" spans="1:19">
      <c r="A639" t="s">
        <v>4224</v>
      </c>
      <c r="B639" s="1">
        <v>42444</v>
      </c>
      <c r="C639" s="1">
        <v>42448</v>
      </c>
      <c r="D639" t="s">
        <v>48</v>
      </c>
      <c r="E639" t="s">
        <v>4045</v>
      </c>
      <c r="F639" t="s">
        <v>102</v>
      </c>
      <c r="G639" t="s">
        <v>23</v>
      </c>
      <c r="H639" t="s">
        <v>148</v>
      </c>
      <c r="I639" t="s">
        <v>149</v>
      </c>
      <c r="J639">
        <v>19143</v>
      </c>
      <c r="K639" t="s">
        <v>150</v>
      </c>
      <c r="L639" t="s">
        <v>4225</v>
      </c>
      <c r="M639" t="s">
        <v>70</v>
      </c>
      <c r="N639" t="s">
        <v>162</v>
      </c>
      <c r="O639" t="s">
        <v>4226</v>
      </c>
      <c r="P639" t="s">
        <v>1398</v>
      </c>
      <c r="Q639">
        <v>3</v>
      </c>
      <c r="R639">
        <v>0.2</v>
      </c>
      <c r="S639" s="16">
        <v>-13.65</v>
      </c>
    </row>
    <row r="640" spans="1:19">
      <c r="A640" t="s">
        <v>4227</v>
      </c>
      <c r="B640" s="1">
        <v>42226</v>
      </c>
      <c r="C640" s="1">
        <v>42232</v>
      </c>
      <c r="D640" t="s">
        <v>48</v>
      </c>
      <c r="E640" t="s">
        <v>3805</v>
      </c>
      <c r="F640" t="s">
        <v>102</v>
      </c>
      <c r="G640" t="s">
        <v>23</v>
      </c>
      <c r="H640" t="s">
        <v>230</v>
      </c>
      <c r="I640" t="s">
        <v>231</v>
      </c>
      <c r="J640">
        <v>55122</v>
      </c>
      <c r="K640" t="s">
        <v>105</v>
      </c>
      <c r="L640" t="s">
        <v>2175</v>
      </c>
      <c r="M640" t="s">
        <v>43</v>
      </c>
      <c r="N640" t="s">
        <v>44</v>
      </c>
      <c r="O640" t="s">
        <v>2176</v>
      </c>
      <c r="P640" t="s">
        <v>4228</v>
      </c>
      <c r="Q640">
        <v>1</v>
      </c>
      <c r="R640">
        <v>0</v>
      </c>
      <c r="S640" s="16">
        <v>1.8</v>
      </c>
    </row>
    <row r="641" spans="1:19">
      <c r="A641" t="s">
        <v>4233</v>
      </c>
      <c r="B641" s="1">
        <v>42623</v>
      </c>
      <c r="C641" s="1">
        <v>42627</v>
      </c>
      <c r="D641" t="s">
        <v>20</v>
      </c>
      <c r="E641" t="s">
        <v>438</v>
      </c>
      <c r="F641" t="s">
        <v>102</v>
      </c>
      <c r="G641" t="s">
        <v>23</v>
      </c>
      <c r="H641" t="s">
        <v>274</v>
      </c>
      <c r="I641" t="s">
        <v>275</v>
      </c>
      <c r="J641">
        <v>10011</v>
      </c>
      <c r="K641" t="s">
        <v>150</v>
      </c>
      <c r="L641" t="s">
        <v>4234</v>
      </c>
      <c r="M641" t="s">
        <v>43</v>
      </c>
      <c r="N641" t="s">
        <v>57</v>
      </c>
      <c r="O641" t="s">
        <v>4235</v>
      </c>
      <c r="P641" t="s">
        <v>4236</v>
      </c>
      <c r="Q641">
        <v>2</v>
      </c>
      <c r="R641">
        <v>0</v>
      </c>
      <c r="S641" s="16">
        <v>8.92</v>
      </c>
    </row>
    <row r="642" spans="1:19">
      <c r="A642" t="s">
        <v>4239</v>
      </c>
      <c r="B642" s="1">
        <v>42924</v>
      </c>
      <c r="C642" s="1">
        <v>42931</v>
      </c>
      <c r="D642" t="s">
        <v>48</v>
      </c>
      <c r="E642" t="s">
        <v>4240</v>
      </c>
      <c r="F642" t="s">
        <v>22</v>
      </c>
      <c r="G642" t="s">
        <v>23</v>
      </c>
      <c r="H642" t="s">
        <v>4241</v>
      </c>
      <c r="I642" t="s">
        <v>96</v>
      </c>
      <c r="J642">
        <v>98031</v>
      </c>
      <c r="K642" t="s">
        <v>41</v>
      </c>
      <c r="L642" t="s">
        <v>4242</v>
      </c>
      <c r="M642" t="s">
        <v>28</v>
      </c>
      <c r="N642" t="s">
        <v>63</v>
      </c>
      <c r="O642" t="s">
        <v>4243</v>
      </c>
      <c r="P642" t="s">
        <v>4244</v>
      </c>
      <c r="Q642">
        <v>2</v>
      </c>
      <c r="R642">
        <v>0</v>
      </c>
      <c r="S642" s="16">
        <v>99.23</v>
      </c>
    </row>
    <row r="643" spans="1:19">
      <c r="A643" t="s">
        <v>4252</v>
      </c>
      <c r="B643" s="1">
        <v>42907</v>
      </c>
      <c r="C643" s="1">
        <v>42911</v>
      </c>
      <c r="D643" t="s">
        <v>20</v>
      </c>
      <c r="E643" t="s">
        <v>2063</v>
      </c>
      <c r="F643" t="s">
        <v>22</v>
      </c>
      <c r="G643" t="s">
        <v>23</v>
      </c>
      <c r="H643" t="s">
        <v>2235</v>
      </c>
      <c r="I643" t="s">
        <v>513</v>
      </c>
      <c r="J643">
        <v>44105</v>
      </c>
      <c r="K643" t="s">
        <v>150</v>
      </c>
      <c r="L643" t="s">
        <v>4253</v>
      </c>
      <c r="M643" t="s">
        <v>28</v>
      </c>
      <c r="N643" t="s">
        <v>63</v>
      </c>
      <c r="O643" t="s">
        <v>4254</v>
      </c>
      <c r="P643" t="s">
        <v>4255</v>
      </c>
      <c r="Q643">
        <v>5</v>
      </c>
      <c r="R643">
        <v>0.2</v>
      </c>
      <c r="S643" s="16">
        <v>2.46</v>
      </c>
    </row>
    <row r="644" spans="1:19">
      <c r="A644" t="s">
        <v>4256</v>
      </c>
      <c r="B644" s="1">
        <v>42498</v>
      </c>
      <c r="C644" s="1">
        <v>42498</v>
      </c>
      <c r="D644" t="s">
        <v>1327</v>
      </c>
      <c r="E644" t="s">
        <v>502</v>
      </c>
      <c r="F644" t="s">
        <v>22</v>
      </c>
      <c r="G644" t="s">
        <v>23</v>
      </c>
      <c r="H644" t="s">
        <v>2235</v>
      </c>
      <c r="I644" t="s">
        <v>513</v>
      </c>
      <c r="J644">
        <v>44105</v>
      </c>
      <c r="K644" t="s">
        <v>150</v>
      </c>
      <c r="L644" t="s">
        <v>4257</v>
      </c>
      <c r="M644" t="s">
        <v>43</v>
      </c>
      <c r="N644" t="s">
        <v>57</v>
      </c>
      <c r="O644" t="s">
        <v>4258</v>
      </c>
      <c r="P644" t="s">
        <v>4259</v>
      </c>
      <c r="Q644">
        <v>3</v>
      </c>
      <c r="R644">
        <v>0.2</v>
      </c>
      <c r="S644" s="16">
        <v>88.03</v>
      </c>
    </row>
    <row r="645" spans="1:19">
      <c r="A645" t="s">
        <v>4264</v>
      </c>
      <c r="B645" s="1">
        <v>42516</v>
      </c>
      <c r="C645" s="1">
        <v>42522</v>
      </c>
      <c r="D645" t="s">
        <v>48</v>
      </c>
      <c r="E645" t="s">
        <v>4265</v>
      </c>
      <c r="F645" t="s">
        <v>22</v>
      </c>
      <c r="G645" t="s">
        <v>23</v>
      </c>
      <c r="H645" t="s">
        <v>96</v>
      </c>
      <c r="I645" t="s">
        <v>3075</v>
      </c>
      <c r="J645">
        <v>20016</v>
      </c>
      <c r="K645" t="s">
        <v>150</v>
      </c>
      <c r="L645" t="s">
        <v>4266</v>
      </c>
      <c r="M645" t="s">
        <v>43</v>
      </c>
      <c r="N645" t="s">
        <v>90</v>
      </c>
      <c r="O645" t="s">
        <v>4267</v>
      </c>
      <c r="P645" t="s">
        <v>1988</v>
      </c>
      <c r="Q645">
        <v>3</v>
      </c>
      <c r="R645">
        <v>0</v>
      </c>
      <c r="S645" s="16">
        <v>9.33</v>
      </c>
    </row>
    <row r="646" spans="1:19">
      <c r="A646" t="s">
        <v>4269</v>
      </c>
      <c r="B646" s="1">
        <v>42082</v>
      </c>
      <c r="C646" s="1">
        <v>42083</v>
      </c>
      <c r="D646" t="s">
        <v>191</v>
      </c>
      <c r="E646" t="s">
        <v>821</v>
      </c>
      <c r="F646" t="s">
        <v>38</v>
      </c>
      <c r="G646" t="s">
        <v>23</v>
      </c>
      <c r="H646" t="s">
        <v>95</v>
      </c>
      <c r="I646" t="s">
        <v>96</v>
      </c>
      <c r="J646">
        <v>98115</v>
      </c>
      <c r="K646" t="s">
        <v>41</v>
      </c>
      <c r="L646" t="s">
        <v>1626</v>
      </c>
      <c r="M646" t="s">
        <v>43</v>
      </c>
      <c r="N646" t="s">
        <v>57</v>
      </c>
      <c r="O646" t="s">
        <v>1627</v>
      </c>
      <c r="P646" t="s">
        <v>4270</v>
      </c>
      <c r="Q646">
        <v>3</v>
      </c>
      <c r="R646">
        <v>0</v>
      </c>
      <c r="S646" s="16">
        <v>349.34</v>
      </c>
    </row>
    <row r="647" spans="1:19">
      <c r="A647" t="s">
        <v>4277</v>
      </c>
      <c r="B647" s="1">
        <v>42273</v>
      </c>
      <c r="C647" s="1">
        <v>42276</v>
      </c>
      <c r="D647" t="s">
        <v>20</v>
      </c>
      <c r="E647" t="s">
        <v>1997</v>
      </c>
      <c r="F647" t="s">
        <v>22</v>
      </c>
      <c r="G647" t="s">
        <v>23</v>
      </c>
      <c r="H647" t="s">
        <v>148</v>
      </c>
      <c r="I647" t="s">
        <v>149</v>
      </c>
      <c r="J647">
        <v>19143</v>
      </c>
      <c r="K647" t="s">
        <v>150</v>
      </c>
      <c r="L647" t="s">
        <v>4278</v>
      </c>
      <c r="M647" t="s">
        <v>43</v>
      </c>
      <c r="N647" t="s">
        <v>74</v>
      </c>
      <c r="O647" t="s">
        <v>4279</v>
      </c>
      <c r="P647" t="s">
        <v>4280</v>
      </c>
      <c r="Q647">
        <v>6</v>
      </c>
      <c r="R647">
        <v>0.7</v>
      </c>
      <c r="S647" s="16">
        <v>-100.92</v>
      </c>
    </row>
    <row r="648" spans="1:19">
      <c r="A648" t="s">
        <v>4284</v>
      </c>
      <c r="B648" s="1">
        <v>41880</v>
      </c>
      <c r="C648" s="1">
        <v>41880</v>
      </c>
      <c r="D648" t="s">
        <v>1327</v>
      </c>
      <c r="E648" t="s">
        <v>4285</v>
      </c>
      <c r="F648" t="s">
        <v>38</v>
      </c>
      <c r="G648" t="s">
        <v>23</v>
      </c>
      <c r="H648" t="s">
        <v>128</v>
      </c>
      <c r="I648" t="s">
        <v>40</v>
      </c>
      <c r="J648">
        <v>94110</v>
      </c>
      <c r="K648" t="s">
        <v>41</v>
      </c>
      <c r="L648" t="s">
        <v>4286</v>
      </c>
      <c r="M648" t="s">
        <v>43</v>
      </c>
      <c r="N648" t="s">
        <v>90</v>
      </c>
      <c r="O648" t="s">
        <v>4287</v>
      </c>
      <c r="P648" t="s">
        <v>4288</v>
      </c>
      <c r="Q648">
        <v>2</v>
      </c>
      <c r="R648">
        <v>0</v>
      </c>
      <c r="S648" s="16">
        <v>53.86</v>
      </c>
    </row>
    <row r="649" spans="1:19">
      <c r="A649" t="s">
        <v>4295</v>
      </c>
      <c r="B649" s="1">
        <v>42755</v>
      </c>
      <c r="C649" s="1">
        <v>42761</v>
      </c>
      <c r="D649" t="s">
        <v>48</v>
      </c>
      <c r="E649" t="s">
        <v>4296</v>
      </c>
      <c r="F649" t="s">
        <v>22</v>
      </c>
      <c r="G649" t="s">
        <v>23</v>
      </c>
      <c r="H649" t="s">
        <v>39</v>
      </c>
      <c r="I649" t="s">
        <v>40</v>
      </c>
      <c r="J649">
        <v>90045</v>
      </c>
      <c r="K649" t="s">
        <v>41</v>
      </c>
      <c r="L649" t="s">
        <v>4297</v>
      </c>
      <c r="M649" t="s">
        <v>70</v>
      </c>
      <c r="N649" t="s">
        <v>71</v>
      </c>
      <c r="O649" t="s">
        <v>4298</v>
      </c>
      <c r="P649" t="s">
        <v>4299</v>
      </c>
      <c r="Q649">
        <v>3</v>
      </c>
      <c r="R649">
        <v>0.2</v>
      </c>
      <c r="S649" s="16">
        <v>10.050000000000001</v>
      </c>
    </row>
    <row r="650" spans="1:19">
      <c r="A650" t="s">
        <v>4300</v>
      </c>
      <c r="B650" s="1">
        <v>43038</v>
      </c>
      <c r="C650" s="1">
        <v>43045</v>
      </c>
      <c r="D650" t="s">
        <v>48</v>
      </c>
      <c r="E650" t="s">
        <v>4301</v>
      </c>
      <c r="F650" t="s">
        <v>22</v>
      </c>
      <c r="G650" t="s">
        <v>23</v>
      </c>
      <c r="H650" t="s">
        <v>95</v>
      </c>
      <c r="I650" t="s">
        <v>96</v>
      </c>
      <c r="J650">
        <v>98115</v>
      </c>
      <c r="K650" t="s">
        <v>41</v>
      </c>
      <c r="L650" t="s">
        <v>3186</v>
      </c>
      <c r="M650" t="s">
        <v>43</v>
      </c>
      <c r="N650" t="s">
        <v>74</v>
      </c>
      <c r="O650" t="s">
        <v>3187</v>
      </c>
      <c r="P650" t="s">
        <v>3914</v>
      </c>
      <c r="Q650">
        <v>3</v>
      </c>
      <c r="R650">
        <v>0.2</v>
      </c>
      <c r="S650" s="16">
        <v>27.74</v>
      </c>
    </row>
    <row r="651" spans="1:19">
      <c r="A651" t="s">
        <v>4302</v>
      </c>
      <c r="B651" s="1">
        <v>42855</v>
      </c>
      <c r="C651" s="1">
        <v>42861</v>
      </c>
      <c r="D651" t="s">
        <v>48</v>
      </c>
      <c r="E651" t="s">
        <v>3633</v>
      </c>
      <c r="F651" t="s">
        <v>38</v>
      </c>
      <c r="G651" t="s">
        <v>23</v>
      </c>
      <c r="H651" t="s">
        <v>148</v>
      </c>
      <c r="I651" t="s">
        <v>149</v>
      </c>
      <c r="J651">
        <v>19143</v>
      </c>
      <c r="K651" t="s">
        <v>150</v>
      </c>
      <c r="L651" t="s">
        <v>3723</v>
      </c>
      <c r="M651" t="s">
        <v>70</v>
      </c>
      <c r="N651" t="s">
        <v>71</v>
      </c>
      <c r="O651" t="s">
        <v>3724</v>
      </c>
      <c r="P651" t="s">
        <v>3725</v>
      </c>
      <c r="Q651">
        <v>5</v>
      </c>
      <c r="R651">
        <v>0.4</v>
      </c>
      <c r="S651" s="16">
        <v>-158.1</v>
      </c>
    </row>
    <row r="652" spans="1:19">
      <c r="A652" t="s">
        <v>4312</v>
      </c>
      <c r="B652" s="1">
        <v>42014</v>
      </c>
      <c r="C652" s="1">
        <v>42019</v>
      </c>
      <c r="D652" t="s">
        <v>48</v>
      </c>
      <c r="E652" t="s">
        <v>3897</v>
      </c>
      <c r="F652" t="s">
        <v>22</v>
      </c>
      <c r="G652" t="s">
        <v>23</v>
      </c>
      <c r="H652" t="s">
        <v>274</v>
      </c>
      <c r="I652" t="s">
        <v>275</v>
      </c>
      <c r="J652">
        <v>10011</v>
      </c>
      <c r="K652" t="s">
        <v>150</v>
      </c>
      <c r="L652" t="s">
        <v>1656</v>
      </c>
      <c r="M652" t="s">
        <v>28</v>
      </c>
      <c r="N652" t="s">
        <v>53</v>
      </c>
      <c r="O652" t="s">
        <v>1657</v>
      </c>
      <c r="P652" t="s">
        <v>4313</v>
      </c>
      <c r="Q652">
        <v>4</v>
      </c>
      <c r="R652">
        <v>0.4</v>
      </c>
      <c r="S652" s="16">
        <v>-373.3</v>
      </c>
    </row>
    <row r="653" spans="1:19">
      <c r="A653" t="s">
        <v>4314</v>
      </c>
      <c r="B653" s="1">
        <v>43027</v>
      </c>
      <c r="C653" s="1">
        <v>43034</v>
      </c>
      <c r="D653" t="s">
        <v>48</v>
      </c>
      <c r="E653" t="s">
        <v>4181</v>
      </c>
      <c r="F653" t="s">
        <v>22</v>
      </c>
      <c r="G653" t="s">
        <v>23</v>
      </c>
      <c r="H653" t="s">
        <v>186</v>
      </c>
      <c r="I653" t="s">
        <v>104</v>
      </c>
      <c r="J653">
        <v>77095</v>
      </c>
      <c r="K653" t="s">
        <v>105</v>
      </c>
      <c r="L653" t="s">
        <v>4315</v>
      </c>
      <c r="M653" t="s">
        <v>70</v>
      </c>
      <c r="N653" t="s">
        <v>71</v>
      </c>
      <c r="O653" t="s">
        <v>4316</v>
      </c>
      <c r="P653" t="s">
        <v>4317</v>
      </c>
      <c r="Q653">
        <v>3</v>
      </c>
      <c r="R653">
        <v>0.2</v>
      </c>
      <c r="S653" s="16">
        <v>5.21</v>
      </c>
    </row>
    <row r="654" spans="1:19">
      <c r="A654" t="s">
        <v>4318</v>
      </c>
      <c r="B654" s="1">
        <v>42451</v>
      </c>
      <c r="C654" s="1">
        <v>42454</v>
      </c>
      <c r="D654" t="s">
        <v>191</v>
      </c>
      <c r="E654" t="s">
        <v>4319</v>
      </c>
      <c r="F654" t="s">
        <v>38</v>
      </c>
      <c r="G654" t="s">
        <v>23</v>
      </c>
      <c r="H654" t="s">
        <v>4041</v>
      </c>
      <c r="I654" t="s">
        <v>1434</v>
      </c>
      <c r="J654">
        <v>89031</v>
      </c>
      <c r="K654" t="s">
        <v>41</v>
      </c>
      <c r="L654" t="s">
        <v>3267</v>
      </c>
      <c r="M654" t="s">
        <v>70</v>
      </c>
      <c r="N654" t="s">
        <v>162</v>
      </c>
      <c r="O654" t="s">
        <v>3268</v>
      </c>
      <c r="P654" t="s">
        <v>4320</v>
      </c>
      <c r="Q654">
        <v>2</v>
      </c>
      <c r="R654">
        <v>0</v>
      </c>
      <c r="S654" s="16">
        <v>19.329999999999998</v>
      </c>
    </row>
    <row r="655" spans="1:19">
      <c r="A655" t="s">
        <v>4321</v>
      </c>
      <c r="B655" s="1">
        <v>42919</v>
      </c>
      <c r="C655" s="1">
        <v>42923</v>
      </c>
      <c r="D655" t="s">
        <v>48</v>
      </c>
      <c r="E655" t="s">
        <v>3025</v>
      </c>
      <c r="F655" t="s">
        <v>22</v>
      </c>
      <c r="G655" t="s">
        <v>23</v>
      </c>
      <c r="H655" t="s">
        <v>4322</v>
      </c>
      <c r="I655" t="s">
        <v>104</v>
      </c>
      <c r="J655">
        <v>75023</v>
      </c>
      <c r="K655" t="s">
        <v>105</v>
      </c>
      <c r="L655" t="s">
        <v>321</v>
      </c>
      <c r="M655" t="s">
        <v>70</v>
      </c>
      <c r="N655" t="s">
        <v>71</v>
      </c>
      <c r="O655" t="s">
        <v>322</v>
      </c>
      <c r="P655" t="s">
        <v>323</v>
      </c>
      <c r="Q655">
        <v>4</v>
      </c>
      <c r="R655">
        <v>0.2</v>
      </c>
      <c r="S655" s="16">
        <v>62.99</v>
      </c>
    </row>
    <row r="656" spans="1:19">
      <c r="A656" t="s">
        <v>4323</v>
      </c>
      <c r="B656" s="1">
        <v>42349</v>
      </c>
      <c r="C656" s="1">
        <v>42350</v>
      </c>
      <c r="D656" t="s">
        <v>191</v>
      </c>
      <c r="E656" t="s">
        <v>4324</v>
      </c>
      <c r="F656" t="s">
        <v>22</v>
      </c>
      <c r="G656" t="s">
        <v>23</v>
      </c>
      <c r="H656" t="s">
        <v>4325</v>
      </c>
      <c r="I656" t="s">
        <v>327</v>
      </c>
      <c r="J656">
        <v>23434</v>
      </c>
      <c r="K656" t="s">
        <v>26</v>
      </c>
      <c r="L656" t="s">
        <v>2025</v>
      </c>
      <c r="M656" t="s">
        <v>43</v>
      </c>
      <c r="N656" t="s">
        <v>44</v>
      </c>
      <c r="O656" t="s">
        <v>2026</v>
      </c>
      <c r="P656" t="s">
        <v>4326</v>
      </c>
      <c r="Q656">
        <v>2</v>
      </c>
      <c r="R656">
        <v>0</v>
      </c>
      <c r="S656" s="16">
        <v>96.34</v>
      </c>
    </row>
    <row r="657" spans="1:19">
      <c r="A657" t="s">
        <v>4327</v>
      </c>
      <c r="B657" s="1">
        <v>42264</v>
      </c>
      <c r="C657" s="1">
        <v>42268</v>
      </c>
      <c r="D657" t="s">
        <v>48</v>
      </c>
      <c r="E657" t="s">
        <v>2109</v>
      </c>
      <c r="F657" t="s">
        <v>38</v>
      </c>
      <c r="G657" t="s">
        <v>23</v>
      </c>
      <c r="H657" t="s">
        <v>186</v>
      </c>
      <c r="I657" t="s">
        <v>104</v>
      </c>
      <c r="J657">
        <v>77041</v>
      </c>
      <c r="K657" t="s">
        <v>105</v>
      </c>
      <c r="L657" t="s">
        <v>3539</v>
      </c>
      <c r="M657" t="s">
        <v>28</v>
      </c>
      <c r="N657" t="s">
        <v>63</v>
      </c>
      <c r="O657" t="s">
        <v>3540</v>
      </c>
      <c r="P657" t="s">
        <v>4328</v>
      </c>
      <c r="Q657">
        <v>2</v>
      </c>
      <c r="R657">
        <v>0.6</v>
      </c>
      <c r="S657" s="16">
        <v>-10.42</v>
      </c>
    </row>
    <row r="658" spans="1:19">
      <c r="A658" t="s">
        <v>4336</v>
      </c>
      <c r="B658" s="1">
        <v>42681</v>
      </c>
      <c r="C658" s="1">
        <v>42686</v>
      </c>
      <c r="D658" t="s">
        <v>48</v>
      </c>
      <c r="E658" t="s">
        <v>1025</v>
      </c>
      <c r="F658" t="s">
        <v>38</v>
      </c>
      <c r="G658" t="s">
        <v>23</v>
      </c>
      <c r="H658" t="s">
        <v>128</v>
      </c>
      <c r="I658" t="s">
        <v>40</v>
      </c>
      <c r="J658">
        <v>94110</v>
      </c>
      <c r="K658" t="s">
        <v>41</v>
      </c>
      <c r="L658" t="s">
        <v>2502</v>
      </c>
      <c r="M658" t="s">
        <v>28</v>
      </c>
      <c r="N658" t="s">
        <v>63</v>
      </c>
      <c r="O658" t="s">
        <v>2503</v>
      </c>
      <c r="P658" t="s">
        <v>4337</v>
      </c>
      <c r="Q658">
        <v>3</v>
      </c>
      <c r="R658">
        <v>0</v>
      </c>
      <c r="S658" s="16">
        <v>6.22</v>
      </c>
    </row>
    <row r="659" spans="1:19">
      <c r="A659" t="s">
        <v>4338</v>
      </c>
      <c r="B659" s="1">
        <v>42849</v>
      </c>
      <c r="C659" s="1">
        <v>42852</v>
      </c>
      <c r="D659" t="s">
        <v>191</v>
      </c>
      <c r="E659" t="s">
        <v>3873</v>
      </c>
      <c r="F659" t="s">
        <v>38</v>
      </c>
      <c r="G659" t="s">
        <v>23</v>
      </c>
      <c r="H659" t="s">
        <v>148</v>
      </c>
      <c r="I659" t="s">
        <v>149</v>
      </c>
      <c r="J659">
        <v>19143</v>
      </c>
      <c r="K659" t="s">
        <v>150</v>
      </c>
      <c r="L659" t="s">
        <v>4339</v>
      </c>
      <c r="M659" t="s">
        <v>43</v>
      </c>
      <c r="N659" t="s">
        <v>78</v>
      </c>
      <c r="O659" t="s">
        <v>4340</v>
      </c>
      <c r="P659" t="s">
        <v>4341</v>
      </c>
      <c r="Q659">
        <v>2</v>
      </c>
      <c r="R659">
        <v>0.2</v>
      </c>
      <c r="S659" s="16">
        <v>12.41</v>
      </c>
    </row>
    <row r="660" spans="1:19">
      <c r="A660" t="s">
        <v>4344</v>
      </c>
      <c r="B660" s="1">
        <v>43079</v>
      </c>
      <c r="C660" s="1">
        <v>43081</v>
      </c>
      <c r="D660" t="s">
        <v>191</v>
      </c>
      <c r="E660" t="s">
        <v>4136</v>
      </c>
      <c r="F660" t="s">
        <v>22</v>
      </c>
      <c r="G660" t="s">
        <v>23</v>
      </c>
      <c r="H660" t="s">
        <v>148</v>
      </c>
      <c r="I660" t="s">
        <v>149</v>
      </c>
      <c r="J660">
        <v>19140</v>
      </c>
      <c r="K660" t="s">
        <v>150</v>
      </c>
      <c r="L660" t="s">
        <v>2943</v>
      </c>
      <c r="M660" t="s">
        <v>43</v>
      </c>
      <c r="N660" t="s">
        <v>90</v>
      </c>
      <c r="O660" t="s">
        <v>2944</v>
      </c>
      <c r="P660" t="s">
        <v>2038</v>
      </c>
      <c r="Q660">
        <v>2</v>
      </c>
      <c r="R660">
        <v>0.2</v>
      </c>
      <c r="S660" s="16">
        <v>3.63</v>
      </c>
    </row>
    <row r="661" spans="1:19">
      <c r="A661" t="s">
        <v>4345</v>
      </c>
      <c r="B661" s="1">
        <v>43078</v>
      </c>
      <c r="C661" s="1">
        <v>43084</v>
      </c>
      <c r="D661" t="s">
        <v>48</v>
      </c>
      <c r="E661" t="s">
        <v>4346</v>
      </c>
      <c r="F661" t="s">
        <v>22</v>
      </c>
      <c r="G661" t="s">
        <v>23</v>
      </c>
      <c r="H661" t="s">
        <v>4347</v>
      </c>
      <c r="I661" t="s">
        <v>260</v>
      </c>
      <c r="J661">
        <v>46203</v>
      </c>
      <c r="K661" t="s">
        <v>105</v>
      </c>
      <c r="L661" t="s">
        <v>4237</v>
      </c>
      <c r="M661" t="s">
        <v>43</v>
      </c>
      <c r="N661" t="s">
        <v>90</v>
      </c>
      <c r="O661" t="s">
        <v>4238</v>
      </c>
      <c r="P661" t="s">
        <v>4348</v>
      </c>
      <c r="Q661">
        <v>5</v>
      </c>
      <c r="R661">
        <v>0</v>
      </c>
      <c r="S661" s="16">
        <v>15.39</v>
      </c>
    </row>
    <row r="662" spans="1:19">
      <c r="A662" t="s">
        <v>4349</v>
      </c>
      <c r="B662" s="1">
        <v>42443</v>
      </c>
      <c r="C662" s="1">
        <v>42448</v>
      </c>
      <c r="D662" t="s">
        <v>48</v>
      </c>
      <c r="E662" t="s">
        <v>4350</v>
      </c>
      <c r="F662" t="s">
        <v>22</v>
      </c>
      <c r="G662" t="s">
        <v>23</v>
      </c>
      <c r="H662" t="s">
        <v>512</v>
      </c>
      <c r="I662" t="s">
        <v>513</v>
      </c>
      <c r="J662">
        <v>43229</v>
      </c>
      <c r="K662" t="s">
        <v>150</v>
      </c>
      <c r="L662" t="s">
        <v>1967</v>
      </c>
      <c r="M662" t="s">
        <v>28</v>
      </c>
      <c r="N662" t="s">
        <v>63</v>
      </c>
      <c r="O662" t="s">
        <v>1968</v>
      </c>
      <c r="P662" t="s">
        <v>2969</v>
      </c>
      <c r="Q662">
        <v>5</v>
      </c>
      <c r="R662">
        <v>0.2</v>
      </c>
      <c r="S662" s="16">
        <v>6.29</v>
      </c>
    </row>
    <row r="663" spans="1:19">
      <c r="A663" t="s">
        <v>4351</v>
      </c>
      <c r="B663" s="1">
        <v>42547</v>
      </c>
      <c r="C663" s="1">
        <v>42550</v>
      </c>
      <c r="D663" t="s">
        <v>20</v>
      </c>
      <c r="E663" t="s">
        <v>3703</v>
      </c>
      <c r="F663" t="s">
        <v>102</v>
      </c>
      <c r="G663" t="s">
        <v>23</v>
      </c>
      <c r="H663" t="s">
        <v>4322</v>
      </c>
      <c r="I663" t="s">
        <v>104</v>
      </c>
      <c r="J663">
        <v>75023</v>
      </c>
      <c r="K663" t="s">
        <v>105</v>
      </c>
      <c r="L663" t="s">
        <v>4352</v>
      </c>
      <c r="M663" t="s">
        <v>70</v>
      </c>
      <c r="N663" t="s">
        <v>162</v>
      </c>
      <c r="O663" t="s">
        <v>4353</v>
      </c>
      <c r="P663" t="s">
        <v>4354</v>
      </c>
      <c r="Q663">
        <v>2</v>
      </c>
      <c r="R663">
        <v>0.2</v>
      </c>
      <c r="S663" s="16">
        <v>3.57</v>
      </c>
    </row>
    <row r="664" spans="1:19">
      <c r="A664" t="s">
        <v>4355</v>
      </c>
      <c r="B664" s="1">
        <v>42272</v>
      </c>
      <c r="C664" s="1">
        <v>42275</v>
      </c>
      <c r="D664" t="s">
        <v>20</v>
      </c>
      <c r="E664" t="s">
        <v>2419</v>
      </c>
      <c r="F664" t="s">
        <v>102</v>
      </c>
      <c r="G664" t="s">
        <v>23</v>
      </c>
      <c r="H664" t="s">
        <v>4356</v>
      </c>
      <c r="I664" t="s">
        <v>816</v>
      </c>
      <c r="J664">
        <v>7002</v>
      </c>
      <c r="K664" t="s">
        <v>150</v>
      </c>
      <c r="L664" t="s">
        <v>4357</v>
      </c>
      <c r="M664" t="s">
        <v>70</v>
      </c>
      <c r="N664" t="s">
        <v>162</v>
      </c>
      <c r="O664" t="s">
        <v>4358</v>
      </c>
      <c r="P664" t="s">
        <v>4359</v>
      </c>
      <c r="Q664">
        <v>4</v>
      </c>
      <c r="R664">
        <v>0</v>
      </c>
      <c r="S664" s="16">
        <v>19.829999999999998</v>
      </c>
    </row>
    <row r="665" spans="1:19">
      <c r="A665" t="s">
        <v>4360</v>
      </c>
      <c r="B665" s="1">
        <v>42365</v>
      </c>
      <c r="C665" s="1">
        <v>42369</v>
      </c>
      <c r="D665" t="s">
        <v>48</v>
      </c>
      <c r="E665" t="s">
        <v>1348</v>
      </c>
      <c r="F665" t="s">
        <v>22</v>
      </c>
      <c r="G665" t="s">
        <v>23</v>
      </c>
      <c r="H665" t="s">
        <v>39</v>
      </c>
      <c r="I665" t="s">
        <v>40</v>
      </c>
      <c r="J665">
        <v>90008</v>
      </c>
      <c r="K665" t="s">
        <v>41</v>
      </c>
      <c r="L665" t="s">
        <v>2600</v>
      </c>
      <c r="M665" t="s">
        <v>43</v>
      </c>
      <c r="N665" t="s">
        <v>78</v>
      </c>
      <c r="O665" t="s">
        <v>2601</v>
      </c>
      <c r="P665" t="s">
        <v>4361</v>
      </c>
      <c r="Q665">
        <v>2</v>
      </c>
      <c r="R665">
        <v>0</v>
      </c>
      <c r="S665" s="16">
        <v>31.02</v>
      </c>
    </row>
    <row r="666" spans="1:19">
      <c r="A666" t="s">
        <v>4362</v>
      </c>
      <c r="B666" s="1">
        <v>41672</v>
      </c>
      <c r="C666" s="1">
        <v>41676</v>
      </c>
      <c r="D666" t="s">
        <v>48</v>
      </c>
      <c r="E666" t="s">
        <v>4363</v>
      </c>
      <c r="F666" t="s">
        <v>102</v>
      </c>
      <c r="G666" t="s">
        <v>23</v>
      </c>
      <c r="H666" t="s">
        <v>978</v>
      </c>
      <c r="I666" t="s">
        <v>40</v>
      </c>
      <c r="J666">
        <v>92037</v>
      </c>
      <c r="K666" t="s">
        <v>41</v>
      </c>
      <c r="L666" t="s">
        <v>4364</v>
      </c>
      <c r="M666" t="s">
        <v>43</v>
      </c>
      <c r="N666" t="s">
        <v>277</v>
      </c>
      <c r="O666" t="s">
        <v>577</v>
      </c>
      <c r="P666" t="s">
        <v>3499</v>
      </c>
      <c r="Q666">
        <v>5</v>
      </c>
      <c r="R666">
        <v>0</v>
      </c>
      <c r="S666" s="16">
        <v>5.8</v>
      </c>
    </row>
    <row r="667" spans="1:19">
      <c r="A667" t="s">
        <v>4365</v>
      </c>
      <c r="B667" s="1">
        <v>42437</v>
      </c>
      <c r="C667" s="1">
        <v>42437</v>
      </c>
      <c r="D667" t="s">
        <v>1327</v>
      </c>
      <c r="E667" t="s">
        <v>2631</v>
      </c>
      <c r="F667" t="s">
        <v>22</v>
      </c>
      <c r="G667" t="s">
        <v>23</v>
      </c>
      <c r="H667" t="s">
        <v>3946</v>
      </c>
      <c r="I667" t="s">
        <v>317</v>
      </c>
      <c r="J667">
        <v>85301</v>
      </c>
      <c r="K667" t="s">
        <v>41</v>
      </c>
      <c r="L667" t="s">
        <v>3278</v>
      </c>
      <c r="M667" t="s">
        <v>43</v>
      </c>
      <c r="N667" t="s">
        <v>74</v>
      </c>
      <c r="O667" t="s">
        <v>3279</v>
      </c>
      <c r="P667" t="s">
        <v>1473</v>
      </c>
      <c r="Q667">
        <v>3</v>
      </c>
      <c r="R667">
        <v>0.7</v>
      </c>
      <c r="S667" s="16">
        <v>-7.11</v>
      </c>
    </row>
    <row r="668" spans="1:19">
      <c r="A668" t="s">
        <v>4366</v>
      </c>
      <c r="B668" s="1">
        <v>43038</v>
      </c>
      <c r="C668" s="1">
        <v>43044</v>
      </c>
      <c r="D668" t="s">
        <v>48</v>
      </c>
      <c r="E668" t="s">
        <v>4367</v>
      </c>
      <c r="F668" t="s">
        <v>22</v>
      </c>
      <c r="G668" t="s">
        <v>23</v>
      </c>
      <c r="H668" t="s">
        <v>128</v>
      </c>
      <c r="I668" t="s">
        <v>40</v>
      </c>
      <c r="J668">
        <v>94122</v>
      </c>
      <c r="K668" t="s">
        <v>41</v>
      </c>
      <c r="L668" t="s">
        <v>4368</v>
      </c>
      <c r="M668" t="s">
        <v>43</v>
      </c>
      <c r="N668" t="s">
        <v>44</v>
      </c>
      <c r="O668" t="s">
        <v>4369</v>
      </c>
      <c r="P668" t="s">
        <v>4370</v>
      </c>
      <c r="Q668">
        <v>6</v>
      </c>
      <c r="R668">
        <v>0</v>
      </c>
      <c r="S668" s="16">
        <v>20.61</v>
      </c>
    </row>
    <row r="669" spans="1:19">
      <c r="A669" t="s">
        <v>4373</v>
      </c>
      <c r="B669" s="1">
        <v>42034</v>
      </c>
      <c r="C669" s="1">
        <v>42039</v>
      </c>
      <c r="D669" t="s">
        <v>48</v>
      </c>
      <c r="E669" t="s">
        <v>1682</v>
      </c>
      <c r="F669" t="s">
        <v>22</v>
      </c>
      <c r="G669" t="s">
        <v>23</v>
      </c>
      <c r="H669" t="s">
        <v>186</v>
      </c>
      <c r="I669" t="s">
        <v>104</v>
      </c>
      <c r="J669">
        <v>77070</v>
      </c>
      <c r="K669" t="s">
        <v>105</v>
      </c>
      <c r="L669" t="s">
        <v>4374</v>
      </c>
      <c r="M669" t="s">
        <v>43</v>
      </c>
      <c r="N669" t="s">
        <v>90</v>
      </c>
      <c r="O669" t="s">
        <v>4375</v>
      </c>
      <c r="P669" t="s">
        <v>4376</v>
      </c>
      <c r="Q669">
        <v>6</v>
      </c>
      <c r="R669">
        <v>0.2</v>
      </c>
      <c r="S669" s="16">
        <v>5.01</v>
      </c>
    </row>
    <row r="670" spans="1:19">
      <c r="A670" t="s">
        <v>4377</v>
      </c>
      <c r="B670" s="1">
        <v>43015</v>
      </c>
      <c r="C670" s="1">
        <v>43021</v>
      </c>
      <c r="D670" t="s">
        <v>48</v>
      </c>
      <c r="E670" t="s">
        <v>2458</v>
      </c>
      <c r="F670" t="s">
        <v>22</v>
      </c>
      <c r="G670" t="s">
        <v>23</v>
      </c>
      <c r="H670" t="s">
        <v>128</v>
      </c>
      <c r="I670" t="s">
        <v>40</v>
      </c>
      <c r="J670">
        <v>94110</v>
      </c>
      <c r="K670" t="s">
        <v>41</v>
      </c>
      <c r="L670" t="s">
        <v>4378</v>
      </c>
      <c r="M670" t="s">
        <v>28</v>
      </c>
      <c r="N670" t="s">
        <v>29</v>
      </c>
      <c r="O670" t="s">
        <v>4379</v>
      </c>
      <c r="P670" t="s">
        <v>4380</v>
      </c>
      <c r="Q670">
        <v>2</v>
      </c>
      <c r="R670">
        <v>0.15</v>
      </c>
      <c r="S670" s="16">
        <v>-14.48</v>
      </c>
    </row>
    <row r="671" spans="1:19">
      <c r="A671" t="s">
        <v>4387</v>
      </c>
      <c r="B671" s="1">
        <v>42357</v>
      </c>
      <c r="C671" s="1">
        <v>42358</v>
      </c>
      <c r="D671" t="s">
        <v>191</v>
      </c>
      <c r="E671" t="s">
        <v>2321</v>
      </c>
      <c r="F671" t="s">
        <v>22</v>
      </c>
      <c r="G671" t="s">
        <v>23</v>
      </c>
      <c r="H671" t="s">
        <v>148</v>
      </c>
      <c r="I671" t="s">
        <v>149</v>
      </c>
      <c r="J671">
        <v>19143</v>
      </c>
      <c r="K671" t="s">
        <v>150</v>
      </c>
      <c r="L671" t="s">
        <v>4388</v>
      </c>
      <c r="M671" t="s">
        <v>43</v>
      </c>
      <c r="N671" t="s">
        <v>78</v>
      </c>
      <c r="O671" t="s">
        <v>4389</v>
      </c>
      <c r="P671" t="s">
        <v>4390</v>
      </c>
      <c r="Q671">
        <v>3</v>
      </c>
      <c r="R671">
        <v>0.2</v>
      </c>
      <c r="S671" s="16">
        <v>43.44</v>
      </c>
    </row>
    <row r="672" spans="1:19">
      <c r="A672" t="s">
        <v>4393</v>
      </c>
      <c r="B672" s="1">
        <v>42854</v>
      </c>
      <c r="C672" s="1">
        <v>42859</v>
      </c>
      <c r="D672" t="s">
        <v>20</v>
      </c>
      <c r="E672" t="s">
        <v>4394</v>
      </c>
      <c r="F672" t="s">
        <v>38</v>
      </c>
      <c r="G672" t="s">
        <v>23</v>
      </c>
      <c r="H672" t="s">
        <v>894</v>
      </c>
      <c r="I672" t="s">
        <v>513</v>
      </c>
      <c r="J672">
        <v>43017</v>
      </c>
      <c r="K672" t="s">
        <v>150</v>
      </c>
      <c r="L672" t="s">
        <v>4395</v>
      </c>
      <c r="M672" t="s">
        <v>28</v>
      </c>
      <c r="N672" t="s">
        <v>53</v>
      </c>
      <c r="O672" t="s">
        <v>4396</v>
      </c>
      <c r="P672" t="s">
        <v>4397</v>
      </c>
      <c r="Q672">
        <v>5</v>
      </c>
      <c r="R672">
        <v>0.4</v>
      </c>
      <c r="S672" s="16">
        <v>-69.89</v>
      </c>
    </row>
    <row r="673" spans="1:19">
      <c r="A673" t="s">
        <v>4398</v>
      </c>
      <c r="B673" s="1">
        <v>42407</v>
      </c>
      <c r="C673" s="1">
        <v>42407</v>
      </c>
      <c r="D673" t="s">
        <v>1327</v>
      </c>
      <c r="E673" t="s">
        <v>2105</v>
      </c>
      <c r="F673" t="s">
        <v>22</v>
      </c>
      <c r="G673" t="s">
        <v>23</v>
      </c>
      <c r="H673" t="s">
        <v>326</v>
      </c>
      <c r="I673" t="s">
        <v>327</v>
      </c>
      <c r="J673">
        <v>22153</v>
      </c>
      <c r="K673" t="s">
        <v>26</v>
      </c>
      <c r="L673" t="s">
        <v>4245</v>
      </c>
      <c r="M673" t="s">
        <v>70</v>
      </c>
      <c r="N673" t="s">
        <v>162</v>
      </c>
      <c r="O673" t="s">
        <v>4246</v>
      </c>
      <c r="P673" t="s">
        <v>4399</v>
      </c>
      <c r="Q673">
        <v>4</v>
      </c>
      <c r="R673">
        <v>0</v>
      </c>
      <c r="S673" s="16">
        <v>21</v>
      </c>
    </row>
    <row r="674" spans="1:19">
      <c r="A674" t="s">
        <v>4401</v>
      </c>
      <c r="B674" s="1">
        <v>41910</v>
      </c>
      <c r="C674" s="1">
        <v>41915</v>
      </c>
      <c r="D674" t="s">
        <v>48</v>
      </c>
      <c r="E674" t="s">
        <v>3945</v>
      </c>
      <c r="F674" t="s">
        <v>38</v>
      </c>
      <c r="G674" t="s">
        <v>23</v>
      </c>
      <c r="H674" t="s">
        <v>1763</v>
      </c>
      <c r="I674" t="s">
        <v>88</v>
      </c>
      <c r="J674">
        <v>28314</v>
      </c>
      <c r="K674" t="s">
        <v>26</v>
      </c>
      <c r="L674" t="s">
        <v>4402</v>
      </c>
      <c r="M674" t="s">
        <v>43</v>
      </c>
      <c r="N674" t="s">
        <v>90</v>
      </c>
      <c r="O674" t="s">
        <v>4403</v>
      </c>
      <c r="P674" t="s">
        <v>4404</v>
      </c>
      <c r="Q674">
        <v>8</v>
      </c>
      <c r="R674">
        <v>0.2</v>
      </c>
      <c r="S674" s="16">
        <v>31.28</v>
      </c>
    </row>
    <row r="675" spans="1:19">
      <c r="A675" t="s">
        <v>4405</v>
      </c>
      <c r="B675" s="1">
        <v>42561</v>
      </c>
      <c r="C675" s="1">
        <v>42565</v>
      </c>
      <c r="D675" t="s">
        <v>48</v>
      </c>
      <c r="E675" t="s">
        <v>972</v>
      </c>
      <c r="F675" t="s">
        <v>22</v>
      </c>
      <c r="G675" t="s">
        <v>23</v>
      </c>
      <c r="H675" t="s">
        <v>844</v>
      </c>
      <c r="I675" t="s">
        <v>104</v>
      </c>
      <c r="J675">
        <v>75081</v>
      </c>
      <c r="K675" t="s">
        <v>105</v>
      </c>
      <c r="L675" t="s">
        <v>1706</v>
      </c>
      <c r="M675" t="s">
        <v>43</v>
      </c>
      <c r="N675" t="s">
        <v>57</v>
      </c>
      <c r="O675" t="s">
        <v>1707</v>
      </c>
      <c r="P675" t="s">
        <v>3449</v>
      </c>
      <c r="Q675">
        <v>3</v>
      </c>
      <c r="R675">
        <v>0.2</v>
      </c>
      <c r="S675" s="16">
        <v>-33.799999999999997</v>
      </c>
    </row>
    <row r="676" spans="1:19">
      <c r="A676" t="s">
        <v>4406</v>
      </c>
      <c r="B676" s="1">
        <v>42945</v>
      </c>
      <c r="C676" s="1">
        <v>42948</v>
      </c>
      <c r="D676" t="s">
        <v>20</v>
      </c>
      <c r="E676" t="s">
        <v>1452</v>
      </c>
      <c r="F676" t="s">
        <v>22</v>
      </c>
      <c r="G676" t="s">
        <v>23</v>
      </c>
      <c r="H676" t="s">
        <v>1570</v>
      </c>
      <c r="I676" t="s">
        <v>88</v>
      </c>
      <c r="J676">
        <v>28540</v>
      </c>
      <c r="K676" t="s">
        <v>26</v>
      </c>
      <c r="L676" t="s">
        <v>4407</v>
      </c>
      <c r="M676" t="s">
        <v>43</v>
      </c>
      <c r="N676" t="s">
        <v>78</v>
      </c>
      <c r="O676" t="s">
        <v>4408</v>
      </c>
      <c r="P676" t="s">
        <v>4409</v>
      </c>
      <c r="Q676">
        <v>2</v>
      </c>
      <c r="R676">
        <v>0.2</v>
      </c>
      <c r="S676" s="16">
        <v>6.53</v>
      </c>
    </row>
    <row r="677" spans="1:19">
      <c r="A677" t="s">
        <v>4412</v>
      </c>
      <c r="B677" s="1">
        <v>41860</v>
      </c>
      <c r="C677" s="1">
        <v>41867</v>
      </c>
      <c r="D677" t="s">
        <v>48</v>
      </c>
      <c r="E677" t="s">
        <v>4413</v>
      </c>
      <c r="F677" t="s">
        <v>102</v>
      </c>
      <c r="G677" t="s">
        <v>23</v>
      </c>
      <c r="H677" t="s">
        <v>978</v>
      </c>
      <c r="I677" t="s">
        <v>40</v>
      </c>
      <c r="J677">
        <v>92037</v>
      </c>
      <c r="K677" t="s">
        <v>41</v>
      </c>
      <c r="L677" t="s">
        <v>3738</v>
      </c>
      <c r="M677" t="s">
        <v>43</v>
      </c>
      <c r="N677" t="s">
        <v>44</v>
      </c>
      <c r="O677" t="s">
        <v>3739</v>
      </c>
      <c r="P677" t="s">
        <v>4414</v>
      </c>
      <c r="Q677">
        <v>8</v>
      </c>
      <c r="R677">
        <v>0</v>
      </c>
      <c r="S677" s="16">
        <v>9.6</v>
      </c>
    </row>
    <row r="678" spans="1:19">
      <c r="A678" t="s">
        <v>4415</v>
      </c>
      <c r="B678" s="1">
        <v>43038</v>
      </c>
      <c r="C678" s="1">
        <v>43042</v>
      </c>
      <c r="D678" t="s">
        <v>48</v>
      </c>
      <c r="E678" t="s">
        <v>4153</v>
      </c>
      <c r="F678" t="s">
        <v>22</v>
      </c>
      <c r="G678" t="s">
        <v>23</v>
      </c>
      <c r="H678" t="s">
        <v>148</v>
      </c>
      <c r="I678" t="s">
        <v>149</v>
      </c>
      <c r="J678">
        <v>19140</v>
      </c>
      <c r="K678" t="s">
        <v>150</v>
      </c>
      <c r="L678" t="s">
        <v>4416</v>
      </c>
      <c r="M678" t="s">
        <v>43</v>
      </c>
      <c r="N678" t="s">
        <v>90</v>
      </c>
      <c r="O678" t="s">
        <v>4417</v>
      </c>
      <c r="P678" t="s">
        <v>2035</v>
      </c>
      <c r="Q678">
        <v>4</v>
      </c>
      <c r="R678">
        <v>0.2</v>
      </c>
      <c r="S678" s="16">
        <v>7.26</v>
      </c>
    </row>
    <row r="679" spans="1:19">
      <c r="A679" t="s">
        <v>4419</v>
      </c>
      <c r="B679" s="1">
        <v>41796</v>
      </c>
      <c r="C679" s="1">
        <v>41799</v>
      </c>
      <c r="D679" t="s">
        <v>191</v>
      </c>
      <c r="E679" t="s">
        <v>2519</v>
      </c>
      <c r="F679" t="s">
        <v>22</v>
      </c>
      <c r="G679" t="s">
        <v>23</v>
      </c>
      <c r="H679" t="s">
        <v>400</v>
      </c>
      <c r="I679" t="s">
        <v>275</v>
      </c>
      <c r="J679">
        <v>14609</v>
      </c>
      <c r="K679" t="s">
        <v>150</v>
      </c>
      <c r="L679" t="s">
        <v>706</v>
      </c>
      <c r="M679" t="s">
        <v>43</v>
      </c>
      <c r="N679" t="s">
        <v>67</v>
      </c>
      <c r="O679" t="s">
        <v>707</v>
      </c>
      <c r="P679" t="s">
        <v>1926</v>
      </c>
      <c r="Q679">
        <v>2</v>
      </c>
      <c r="R679">
        <v>0</v>
      </c>
      <c r="S679" s="16">
        <v>4.9400000000000004</v>
      </c>
    </row>
    <row r="680" spans="1:19">
      <c r="A680" t="s">
        <v>4420</v>
      </c>
      <c r="B680" s="1">
        <v>42595</v>
      </c>
      <c r="C680" s="1">
        <v>42599</v>
      </c>
      <c r="D680" t="s">
        <v>20</v>
      </c>
      <c r="E680" t="s">
        <v>1714</v>
      </c>
      <c r="F680" t="s">
        <v>22</v>
      </c>
      <c r="G680" t="s">
        <v>23</v>
      </c>
      <c r="H680" t="s">
        <v>1570</v>
      </c>
      <c r="I680" t="s">
        <v>88</v>
      </c>
      <c r="J680">
        <v>28540</v>
      </c>
      <c r="K680" t="s">
        <v>26</v>
      </c>
      <c r="L680" t="s">
        <v>2411</v>
      </c>
      <c r="M680" t="s">
        <v>43</v>
      </c>
      <c r="N680" t="s">
        <v>74</v>
      </c>
      <c r="O680" t="s">
        <v>2412</v>
      </c>
      <c r="P680" t="s">
        <v>1993</v>
      </c>
      <c r="Q680">
        <v>8</v>
      </c>
      <c r="R680">
        <v>0.7</v>
      </c>
      <c r="S680" s="16">
        <v>-8.24</v>
      </c>
    </row>
    <row r="681" spans="1:19">
      <c r="A681" t="s">
        <v>4422</v>
      </c>
      <c r="B681" s="1">
        <v>42330</v>
      </c>
      <c r="C681" s="1">
        <v>42335</v>
      </c>
      <c r="D681" t="s">
        <v>48</v>
      </c>
      <c r="E681" t="s">
        <v>2118</v>
      </c>
      <c r="F681" t="s">
        <v>102</v>
      </c>
      <c r="G681" t="s">
        <v>23</v>
      </c>
      <c r="H681" t="s">
        <v>695</v>
      </c>
      <c r="I681" t="s">
        <v>104</v>
      </c>
      <c r="J681">
        <v>78207</v>
      </c>
      <c r="K681" t="s">
        <v>105</v>
      </c>
      <c r="L681" t="s">
        <v>4423</v>
      </c>
      <c r="M681" t="s">
        <v>28</v>
      </c>
      <c r="N681" t="s">
        <v>53</v>
      </c>
      <c r="O681" t="s">
        <v>4424</v>
      </c>
      <c r="P681" t="s">
        <v>4425</v>
      </c>
      <c r="Q681">
        <v>2</v>
      </c>
      <c r="R681">
        <v>0.3</v>
      </c>
      <c r="S681" s="16">
        <v>-32.520000000000003</v>
      </c>
    </row>
    <row r="682" spans="1:19">
      <c r="A682" t="s">
        <v>4429</v>
      </c>
      <c r="B682" s="1">
        <v>42346</v>
      </c>
      <c r="C682" s="1">
        <v>42349</v>
      </c>
      <c r="D682" t="s">
        <v>20</v>
      </c>
      <c r="E682" t="s">
        <v>4159</v>
      </c>
      <c r="F682" t="s">
        <v>102</v>
      </c>
      <c r="G682" t="s">
        <v>23</v>
      </c>
      <c r="H682" t="s">
        <v>103</v>
      </c>
      <c r="I682" t="s">
        <v>104</v>
      </c>
      <c r="J682">
        <v>76106</v>
      </c>
      <c r="K682" t="s">
        <v>105</v>
      </c>
      <c r="L682" t="s">
        <v>3312</v>
      </c>
      <c r="M682" t="s">
        <v>43</v>
      </c>
      <c r="N682" t="s">
        <v>90</v>
      </c>
      <c r="O682" t="s">
        <v>3313</v>
      </c>
      <c r="P682" t="s">
        <v>4430</v>
      </c>
      <c r="Q682">
        <v>11</v>
      </c>
      <c r="R682">
        <v>0.2</v>
      </c>
      <c r="S682" s="16">
        <v>130.76</v>
      </c>
    </row>
    <row r="683" spans="1:19">
      <c r="A683" t="s">
        <v>4434</v>
      </c>
      <c r="B683" s="1">
        <v>42252</v>
      </c>
      <c r="C683" s="1">
        <v>42256</v>
      </c>
      <c r="D683" t="s">
        <v>48</v>
      </c>
      <c r="E683" t="s">
        <v>1348</v>
      </c>
      <c r="F683" t="s">
        <v>22</v>
      </c>
      <c r="G683" t="s">
        <v>23</v>
      </c>
      <c r="H683" t="s">
        <v>978</v>
      </c>
      <c r="I683" t="s">
        <v>40</v>
      </c>
      <c r="J683">
        <v>92105</v>
      </c>
      <c r="K683" t="s">
        <v>41</v>
      </c>
      <c r="L683" t="s">
        <v>4435</v>
      </c>
      <c r="M683" t="s">
        <v>28</v>
      </c>
      <c r="N683" t="s">
        <v>29</v>
      </c>
      <c r="O683" t="s">
        <v>4436</v>
      </c>
      <c r="P683" t="s">
        <v>4437</v>
      </c>
      <c r="Q683">
        <v>4</v>
      </c>
      <c r="R683">
        <v>0.15</v>
      </c>
      <c r="S683" s="16">
        <v>-4.84</v>
      </c>
    </row>
    <row r="684" spans="1:19">
      <c r="A684" t="s">
        <v>4448</v>
      </c>
      <c r="B684" s="1">
        <v>41757</v>
      </c>
      <c r="C684" s="1">
        <v>41762</v>
      </c>
      <c r="D684" t="s">
        <v>48</v>
      </c>
      <c r="E684" t="s">
        <v>4175</v>
      </c>
      <c r="F684" t="s">
        <v>38</v>
      </c>
      <c r="G684" t="s">
        <v>23</v>
      </c>
      <c r="H684" t="s">
        <v>4449</v>
      </c>
      <c r="I684" t="s">
        <v>2803</v>
      </c>
      <c r="J684">
        <v>21215</v>
      </c>
      <c r="K684" t="s">
        <v>150</v>
      </c>
      <c r="L684" t="s">
        <v>4450</v>
      </c>
      <c r="M684" t="s">
        <v>43</v>
      </c>
      <c r="N684" t="s">
        <v>74</v>
      </c>
      <c r="O684" t="s">
        <v>4451</v>
      </c>
      <c r="P684" t="s">
        <v>4452</v>
      </c>
      <c r="Q684">
        <v>2</v>
      </c>
      <c r="R684">
        <v>0</v>
      </c>
      <c r="S684" s="16">
        <v>9.39</v>
      </c>
    </row>
    <row r="685" spans="1:19">
      <c r="A685" t="s">
        <v>4458</v>
      </c>
      <c r="B685" s="1">
        <v>42332</v>
      </c>
      <c r="C685" s="1">
        <v>42336</v>
      </c>
      <c r="D685" t="s">
        <v>48</v>
      </c>
      <c r="E685" t="s">
        <v>258</v>
      </c>
      <c r="F685" t="s">
        <v>22</v>
      </c>
      <c r="G685" t="s">
        <v>23</v>
      </c>
      <c r="H685" t="s">
        <v>39</v>
      </c>
      <c r="I685" t="s">
        <v>40</v>
      </c>
      <c r="J685">
        <v>90004</v>
      </c>
      <c r="K685" t="s">
        <v>41</v>
      </c>
      <c r="L685" t="s">
        <v>4459</v>
      </c>
      <c r="M685" t="s">
        <v>43</v>
      </c>
      <c r="N685" t="s">
        <v>90</v>
      </c>
      <c r="O685" t="s">
        <v>4460</v>
      </c>
      <c r="P685" t="s">
        <v>4461</v>
      </c>
      <c r="Q685">
        <v>9</v>
      </c>
      <c r="R685">
        <v>0</v>
      </c>
      <c r="S685" s="16">
        <v>180.77</v>
      </c>
    </row>
    <row r="686" spans="1:19">
      <c r="A686" t="s">
        <v>4462</v>
      </c>
      <c r="B686" s="1">
        <v>42685</v>
      </c>
      <c r="C686" s="1">
        <v>42690</v>
      </c>
      <c r="D686" t="s">
        <v>48</v>
      </c>
      <c r="E686" t="s">
        <v>3578</v>
      </c>
      <c r="F686" t="s">
        <v>22</v>
      </c>
      <c r="G686" t="s">
        <v>23</v>
      </c>
      <c r="H686" t="s">
        <v>274</v>
      </c>
      <c r="I686" t="s">
        <v>275</v>
      </c>
      <c r="J686">
        <v>10011</v>
      </c>
      <c r="K686" t="s">
        <v>150</v>
      </c>
      <c r="L686" t="s">
        <v>3208</v>
      </c>
      <c r="M686" t="s">
        <v>70</v>
      </c>
      <c r="N686" t="s">
        <v>162</v>
      </c>
      <c r="O686" t="s">
        <v>3209</v>
      </c>
      <c r="P686" t="s">
        <v>574</v>
      </c>
      <c r="Q686">
        <v>3</v>
      </c>
      <c r="R686">
        <v>0</v>
      </c>
      <c r="S686" s="16">
        <v>14.99</v>
      </c>
    </row>
    <row r="687" spans="1:19">
      <c r="A687" t="s">
        <v>4463</v>
      </c>
      <c r="B687" s="1">
        <v>42194</v>
      </c>
      <c r="C687" s="1">
        <v>42198</v>
      </c>
      <c r="D687" t="s">
        <v>48</v>
      </c>
      <c r="E687" t="s">
        <v>1025</v>
      </c>
      <c r="F687" t="s">
        <v>38</v>
      </c>
      <c r="G687" t="s">
        <v>23</v>
      </c>
      <c r="H687" t="s">
        <v>629</v>
      </c>
      <c r="I687" t="s">
        <v>1281</v>
      </c>
      <c r="J687">
        <v>2038</v>
      </c>
      <c r="K687" t="s">
        <v>150</v>
      </c>
      <c r="L687" t="s">
        <v>4464</v>
      </c>
      <c r="M687" t="s">
        <v>43</v>
      </c>
      <c r="N687" t="s">
        <v>90</v>
      </c>
      <c r="O687" t="s">
        <v>4465</v>
      </c>
      <c r="P687" t="s">
        <v>4013</v>
      </c>
      <c r="Q687">
        <v>2</v>
      </c>
      <c r="R687">
        <v>0</v>
      </c>
      <c r="S687" s="16">
        <v>3.03</v>
      </c>
    </row>
    <row r="688" spans="1:19">
      <c r="A688" t="s">
        <v>4470</v>
      </c>
      <c r="B688" s="1">
        <v>42050</v>
      </c>
      <c r="C688" s="1">
        <v>42054</v>
      </c>
      <c r="D688" t="s">
        <v>48</v>
      </c>
      <c r="E688" t="s">
        <v>4471</v>
      </c>
      <c r="F688" t="s">
        <v>38</v>
      </c>
      <c r="G688" t="s">
        <v>23</v>
      </c>
      <c r="H688" t="s">
        <v>4472</v>
      </c>
      <c r="I688" t="s">
        <v>114</v>
      </c>
      <c r="J688">
        <v>53142</v>
      </c>
      <c r="K688" t="s">
        <v>105</v>
      </c>
      <c r="L688" t="s">
        <v>3236</v>
      </c>
      <c r="M688" t="s">
        <v>70</v>
      </c>
      <c r="N688" t="s">
        <v>71</v>
      </c>
      <c r="O688" t="s">
        <v>3237</v>
      </c>
      <c r="P688" t="s">
        <v>4473</v>
      </c>
      <c r="Q688">
        <v>3</v>
      </c>
      <c r="R688">
        <v>0</v>
      </c>
      <c r="S688" s="16">
        <v>64.790000000000006</v>
      </c>
    </row>
    <row r="689" spans="1:19">
      <c r="A689" t="s">
        <v>4476</v>
      </c>
      <c r="B689" s="1">
        <v>41974</v>
      </c>
      <c r="C689" s="1">
        <v>41976</v>
      </c>
      <c r="D689" t="s">
        <v>191</v>
      </c>
      <c r="E689" t="s">
        <v>2234</v>
      </c>
      <c r="F689" t="s">
        <v>22</v>
      </c>
      <c r="G689" t="s">
        <v>23</v>
      </c>
      <c r="H689" t="s">
        <v>113</v>
      </c>
      <c r="I689" t="s">
        <v>114</v>
      </c>
      <c r="J689">
        <v>53711</v>
      </c>
      <c r="K689" t="s">
        <v>105</v>
      </c>
      <c r="L689" t="s">
        <v>4477</v>
      </c>
      <c r="M689" t="s">
        <v>28</v>
      </c>
      <c r="N689" t="s">
        <v>34</v>
      </c>
      <c r="O689" t="s">
        <v>4478</v>
      </c>
      <c r="P689" t="s">
        <v>4479</v>
      </c>
      <c r="Q689">
        <v>8</v>
      </c>
      <c r="R689">
        <v>0</v>
      </c>
      <c r="S689" s="16">
        <v>673.88</v>
      </c>
    </row>
    <row r="690" spans="1:19">
      <c r="A690" t="s">
        <v>4480</v>
      </c>
      <c r="B690" s="1">
        <v>41981</v>
      </c>
      <c r="C690" s="1">
        <v>41986</v>
      </c>
      <c r="D690" t="s">
        <v>48</v>
      </c>
      <c r="E690" t="s">
        <v>4481</v>
      </c>
      <c r="F690" t="s">
        <v>38</v>
      </c>
      <c r="G690" t="s">
        <v>23</v>
      </c>
      <c r="H690" t="s">
        <v>186</v>
      </c>
      <c r="I690" t="s">
        <v>104</v>
      </c>
      <c r="J690">
        <v>77041</v>
      </c>
      <c r="K690" t="s">
        <v>105</v>
      </c>
      <c r="L690" t="s">
        <v>542</v>
      </c>
      <c r="M690" t="s">
        <v>43</v>
      </c>
      <c r="N690" t="s">
        <v>57</v>
      </c>
      <c r="O690" t="s">
        <v>543</v>
      </c>
      <c r="P690" t="s">
        <v>4482</v>
      </c>
      <c r="Q690">
        <v>2</v>
      </c>
      <c r="R690">
        <v>0.2</v>
      </c>
      <c r="S690" s="16">
        <v>6.04</v>
      </c>
    </row>
    <row r="691" spans="1:19">
      <c r="A691" t="s">
        <v>4484</v>
      </c>
      <c r="B691" s="1">
        <v>42974</v>
      </c>
      <c r="C691" s="1">
        <v>42977</v>
      </c>
      <c r="D691" t="s">
        <v>191</v>
      </c>
      <c r="E691" t="s">
        <v>2376</v>
      </c>
      <c r="F691" t="s">
        <v>102</v>
      </c>
      <c r="G691" t="s">
        <v>23</v>
      </c>
      <c r="H691" t="s">
        <v>274</v>
      </c>
      <c r="I691" t="s">
        <v>275</v>
      </c>
      <c r="J691">
        <v>10024</v>
      </c>
      <c r="K691" t="s">
        <v>150</v>
      </c>
      <c r="L691" t="s">
        <v>3382</v>
      </c>
      <c r="M691" t="s">
        <v>43</v>
      </c>
      <c r="N691" t="s">
        <v>57</v>
      </c>
      <c r="O691" t="s">
        <v>3383</v>
      </c>
      <c r="P691" t="s">
        <v>4485</v>
      </c>
      <c r="Q691">
        <v>8</v>
      </c>
      <c r="R691">
        <v>0</v>
      </c>
      <c r="S691" s="16">
        <v>16.600000000000001</v>
      </c>
    </row>
    <row r="692" spans="1:19">
      <c r="A692" t="s">
        <v>4493</v>
      </c>
      <c r="B692" s="1">
        <v>42729</v>
      </c>
      <c r="C692" s="1">
        <v>42732</v>
      </c>
      <c r="D692" t="s">
        <v>191</v>
      </c>
      <c r="E692" t="s">
        <v>1212</v>
      </c>
      <c r="F692" t="s">
        <v>38</v>
      </c>
      <c r="G692" t="s">
        <v>23</v>
      </c>
      <c r="H692" t="s">
        <v>39</v>
      </c>
      <c r="I692" t="s">
        <v>40</v>
      </c>
      <c r="J692">
        <v>90049</v>
      </c>
      <c r="K692" t="s">
        <v>41</v>
      </c>
      <c r="L692" t="s">
        <v>3467</v>
      </c>
      <c r="M692" t="s">
        <v>70</v>
      </c>
      <c r="N692" t="s">
        <v>71</v>
      </c>
      <c r="O692" t="s">
        <v>3468</v>
      </c>
      <c r="P692" t="s">
        <v>4494</v>
      </c>
      <c r="Q692">
        <v>7</v>
      </c>
      <c r="R692">
        <v>0.2</v>
      </c>
      <c r="S692" s="16">
        <v>257.58999999999997</v>
      </c>
    </row>
    <row r="693" spans="1:19">
      <c r="A693" t="s">
        <v>4496</v>
      </c>
      <c r="B693" s="1">
        <v>42411</v>
      </c>
      <c r="C693" s="1">
        <v>42413</v>
      </c>
      <c r="D693" t="s">
        <v>191</v>
      </c>
      <c r="E693" t="s">
        <v>4497</v>
      </c>
      <c r="F693" t="s">
        <v>38</v>
      </c>
      <c r="G693" t="s">
        <v>23</v>
      </c>
      <c r="H693" t="s">
        <v>4498</v>
      </c>
      <c r="I693" t="s">
        <v>665</v>
      </c>
      <c r="J693">
        <v>74133</v>
      </c>
      <c r="K693" t="s">
        <v>105</v>
      </c>
      <c r="L693" t="s">
        <v>4499</v>
      </c>
      <c r="M693" t="s">
        <v>70</v>
      </c>
      <c r="N693" t="s">
        <v>71</v>
      </c>
      <c r="O693" t="s">
        <v>4500</v>
      </c>
      <c r="P693" t="s">
        <v>4501</v>
      </c>
      <c r="Q693">
        <v>7</v>
      </c>
      <c r="R693">
        <v>0</v>
      </c>
      <c r="S693" s="16">
        <v>0.7</v>
      </c>
    </row>
    <row r="694" spans="1:19">
      <c r="A694" t="s">
        <v>4502</v>
      </c>
      <c r="B694" s="1">
        <v>42666</v>
      </c>
      <c r="C694" s="1">
        <v>42672</v>
      </c>
      <c r="D694" t="s">
        <v>48</v>
      </c>
      <c r="E694" t="s">
        <v>849</v>
      </c>
      <c r="F694" t="s">
        <v>38</v>
      </c>
      <c r="G694" t="s">
        <v>23</v>
      </c>
      <c r="H694" t="s">
        <v>310</v>
      </c>
      <c r="I694" t="s">
        <v>213</v>
      </c>
      <c r="J694">
        <v>60610</v>
      </c>
      <c r="K694" t="s">
        <v>105</v>
      </c>
      <c r="L694" t="s">
        <v>4503</v>
      </c>
      <c r="M694" t="s">
        <v>28</v>
      </c>
      <c r="N694" t="s">
        <v>63</v>
      </c>
      <c r="O694" t="s">
        <v>4504</v>
      </c>
      <c r="P694" t="s">
        <v>4505</v>
      </c>
      <c r="Q694">
        <v>7</v>
      </c>
      <c r="R694">
        <v>0.6</v>
      </c>
      <c r="S694" s="16">
        <v>-12.12</v>
      </c>
    </row>
    <row r="695" spans="1:19">
      <c r="A695" t="s">
        <v>4509</v>
      </c>
      <c r="B695" s="1">
        <v>43059</v>
      </c>
      <c r="C695" s="1">
        <v>43065</v>
      </c>
      <c r="D695" t="s">
        <v>48</v>
      </c>
      <c r="E695" t="s">
        <v>4510</v>
      </c>
      <c r="F695" t="s">
        <v>22</v>
      </c>
      <c r="G695" t="s">
        <v>23</v>
      </c>
      <c r="H695" t="s">
        <v>623</v>
      </c>
      <c r="I695" t="s">
        <v>513</v>
      </c>
      <c r="J695">
        <v>43055</v>
      </c>
      <c r="K695" t="s">
        <v>150</v>
      </c>
      <c r="L695" t="s">
        <v>1138</v>
      </c>
      <c r="M695" t="s">
        <v>28</v>
      </c>
      <c r="N695" t="s">
        <v>63</v>
      </c>
      <c r="O695" t="s">
        <v>1139</v>
      </c>
      <c r="P695" t="s">
        <v>1140</v>
      </c>
      <c r="Q695">
        <v>5</v>
      </c>
      <c r="R695">
        <v>0.2</v>
      </c>
      <c r="S695" s="16">
        <v>28.13</v>
      </c>
    </row>
    <row r="696" spans="1:19">
      <c r="A696" t="s">
        <v>4511</v>
      </c>
      <c r="B696" s="1">
        <v>42159</v>
      </c>
      <c r="C696" s="1">
        <v>42159</v>
      </c>
      <c r="D696" t="s">
        <v>1327</v>
      </c>
      <c r="E696" t="s">
        <v>2788</v>
      </c>
      <c r="F696" t="s">
        <v>22</v>
      </c>
      <c r="G696" t="s">
        <v>23</v>
      </c>
      <c r="H696" t="s">
        <v>95</v>
      </c>
      <c r="I696" t="s">
        <v>96</v>
      </c>
      <c r="J696">
        <v>98105</v>
      </c>
      <c r="K696" t="s">
        <v>41</v>
      </c>
      <c r="L696" t="s">
        <v>4512</v>
      </c>
      <c r="M696" t="s">
        <v>43</v>
      </c>
      <c r="N696" t="s">
        <v>44</v>
      </c>
      <c r="O696" t="s">
        <v>4513</v>
      </c>
      <c r="P696" t="s">
        <v>136</v>
      </c>
      <c r="Q696">
        <v>2</v>
      </c>
      <c r="R696">
        <v>0</v>
      </c>
      <c r="S696" s="16">
        <v>3.47</v>
      </c>
    </row>
    <row r="697" spans="1:19">
      <c r="A697" t="s">
        <v>4515</v>
      </c>
      <c r="B697" s="1">
        <v>42351</v>
      </c>
      <c r="C697" s="1">
        <v>42353</v>
      </c>
      <c r="D697" t="s">
        <v>20</v>
      </c>
      <c r="E697" t="s">
        <v>3678</v>
      </c>
      <c r="F697" t="s">
        <v>22</v>
      </c>
      <c r="G697" t="s">
        <v>23</v>
      </c>
      <c r="H697" t="s">
        <v>39</v>
      </c>
      <c r="I697" t="s">
        <v>40</v>
      </c>
      <c r="J697">
        <v>90036</v>
      </c>
      <c r="K697" t="s">
        <v>41</v>
      </c>
      <c r="L697" t="s">
        <v>4516</v>
      </c>
      <c r="M697" t="s">
        <v>43</v>
      </c>
      <c r="N697" t="s">
        <v>44</v>
      </c>
      <c r="O697" t="s">
        <v>4517</v>
      </c>
      <c r="P697" t="s">
        <v>2556</v>
      </c>
      <c r="Q697">
        <v>2</v>
      </c>
      <c r="R697">
        <v>0</v>
      </c>
      <c r="S697" s="16">
        <v>4.58</v>
      </c>
    </row>
    <row r="698" spans="1:19">
      <c r="A698" t="s">
        <v>4518</v>
      </c>
      <c r="B698" s="1">
        <v>41784</v>
      </c>
      <c r="C698" s="1">
        <v>41788</v>
      </c>
      <c r="D698" t="s">
        <v>48</v>
      </c>
      <c r="E698" t="s">
        <v>4519</v>
      </c>
      <c r="F698" t="s">
        <v>22</v>
      </c>
      <c r="G698" t="s">
        <v>23</v>
      </c>
      <c r="H698" t="s">
        <v>310</v>
      </c>
      <c r="I698" t="s">
        <v>213</v>
      </c>
      <c r="J698">
        <v>60623</v>
      </c>
      <c r="K698" t="s">
        <v>105</v>
      </c>
      <c r="L698" t="s">
        <v>4520</v>
      </c>
      <c r="M698" t="s">
        <v>43</v>
      </c>
      <c r="N698" t="s">
        <v>78</v>
      </c>
      <c r="O698" t="s">
        <v>4521</v>
      </c>
      <c r="P698" t="s">
        <v>4522</v>
      </c>
      <c r="Q698">
        <v>2</v>
      </c>
      <c r="R698">
        <v>0.8</v>
      </c>
      <c r="S698" s="16">
        <v>-166.32</v>
      </c>
    </row>
    <row r="699" spans="1:19">
      <c r="A699" t="s">
        <v>4525</v>
      </c>
      <c r="B699" s="1">
        <v>42416</v>
      </c>
      <c r="C699" s="1">
        <v>42420</v>
      </c>
      <c r="D699" t="s">
        <v>48</v>
      </c>
      <c r="E699" t="s">
        <v>927</v>
      </c>
      <c r="F699" t="s">
        <v>38</v>
      </c>
      <c r="G699" t="s">
        <v>23</v>
      </c>
      <c r="H699" t="s">
        <v>310</v>
      </c>
      <c r="I699" t="s">
        <v>213</v>
      </c>
      <c r="J699">
        <v>60623</v>
      </c>
      <c r="K699" t="s">
        <v>105</v>
      </c>
      <c r="L699" t="s">
        <v>4526</v>
      </c>
      <c r="M699" t="s">
        <v>43</v>
      </c>
      <c r="N699" t="s">
        <v>78</v>
      </c>
      <c r="O699" t="s">
        <v>4527</v>
      </c>
      <c r="P699" t="s">
        <v>4528</v>
      </c>
      <c r="Q699">
        <v>6</v>
      </c>
      <c r="R699">
        <v>0.8</v>
      </c>
      <c r="S699" s="16">
        <v>-225.56</v>
      </c>
    </row>
    <row r="700" spans="1:19">
      <c r="A700" t="s">
        <v>4536</v>
      </c>
      <c r="B700" s="1">
        <v>42408</v>
      </c>
      <c r="C700" s="1">
        <v>42411</v>
      </c>
      <c r="D700" t="s">
        <v>20</v>
      </c>
      <c r="E700" t="s">
        <v>4537</v>
      </c>
      <c r="F700" t="s">
        <v>102</v>
      </c>
      <c r="G700" t="s">
        <v>23</v>
      </c>
      <c r="H700" t="s">
        <v>4538</v>
      </c>
      <c r="I700" t="s">
        <v>88</v>
      </c>
      <c r="J700">
        <v>27604</v>
      </c>
      <c r="K700" t="s">
        <v>26</v>
      </c>
      <c r="L700" t="s">
        <v>4539</v>
      </c>
      <c r="M700" t="s">
        <v>70</v>
      </c>
      <c r="N700" t="s">
        <v>71</v>
      </c>
      <c r="O700" t="s">
        <v>4540</v>
      </c>
      <c r="P700" t="s">
        <v>4541</v>
      </c>
      <c r="Q700">
        <v>3</v>
      </c>
      <c r="R700">
        <v>0.2</v>
      </c>
      <c r="S700" s="16">
        <v>126.9</v>
      </c>
    </row>
    <row r="701" spans="1:19">
      <c r="A701" t="s">
        <v>4542</v>
      </c>
      <c r="B701" s="1">
        <v>42198</v>
      </c>
      <c r="C701" s="1">
        <v>42200</v>
      </c>
      <c r="D701" t="s">
        <v>20</v>
      </c>
      <c r="E701" t="s">
        <v>4543</v>
      </c>
      <c r="F701" t="s">
        <v>38</v>
      </c>
      <c r="G701" t="s">
        <v>23</v>
      </c>
      <c r="H701" t="s">
        <v>3583</v>
      </c>
      <c r="I701" t="s">
        <v>1312</v>
      </c>
      <c r="J701">
        <v>31204</v>
      </c>
      <c r="K701" t="s">
        <v>26</v>
      </c>
      <c r="L701" t="s">
        <v>2848</v>
      </c>
      <c r="M701" t="s">
        <v>43</v>
      </c>
      <c r="N701" t="s">
        <v>90</v>
      </c>
      <c r="O701" t="s">
        <v>2849</v>
      </c>
      <c r="P701" t="s">
        <v>2709</v>
      </c>
      <c r="Q701">
        <v>6</v>
      </c>
      <c r="R701">
        <v>0</v>
      </c>
      <c r="S701" s="16">
        <v>18.66</v>
      </c>
    </row>
    <row r="702" spans="1:19">
      <c r="A702" t="s">
        <v>4544</v>
      </c>
      <c r="B702" s="1">
        <v>41777</v>
      </c>
      <c r="C702" s="1">
        <v>41783</v>
      </c>
      <c r="D702" t="s">
        <v>48</v>
      </c>
      <c r="E702" t="s">
        <v>835</v>
      </c>
      <c r="F702" t="s">
        <v>22</v>
      </c>
      <c r="G702" t="s">
        <v>23</v>
      </c>
      <c r="H702" t="s">
        <v>2235</v>
      </c>
      <c r="I702" t="s">
        <v>513</v>
      </c>
      <c r="J702">
        <v>44105</v>
      </c>
      <c r="K702" t="s">
        <v>150</v>
      </c>
      <c r="L702" t="s">
        <v>4545</v>
      </c>
      <c r="M702" t="s">
        <v>70</v>
      </c>
      <c r="N702" t="s">
        <v>71</v>
      </c>
      <c r="O702" t="s">
        <v>4546</v>
      </c>
      <c r="P702" t="s">
        <v>4547</v>
      </c>
      <c r="Q702">
        <v>2</v>
      </c>
      <c r="R702">
        <v>0.4</v>
      </c>
      <c r="S702" s="16">
        <v>-168.96</v>
      </c>
    </row>
    <row r="703" spans="1:19">
      <c r="A703" t="s">
        <v>4548</v>
      </c>
      <c r="B703" s="1">
        <v>43029</v>
      </c>
      <c r="C703" s="1">
        <v>43029</v>
      </c>
      <c r="D703" t="s">
        <v>1327</v>
      </c>
      <c r="E703" t="s">
        <v>3016</v>
      </c>
      <c r="F703" t="s">
        <v>102</v>
      </c>
      <c r="G703" t="s">
        <v>23</v>
      </c>
      <c r="H703" t="s">
        <v>4549</v>
      </c>
      <c r="I703" t="s">
        <v>665</v>
      </c>
      <c r="J703">
        <v>74403</v>
      </c>
      <c r="K703" t="s">
        <v>105</v>
      </c>
      <c r="L703" t="s">
        <v>4550</v>
      </c>
      <c r="M703" t="s">
        <v>70</v>
      </c>
      <c r="N703" t="s">
        <v>71</v>
      </c>
      <c r="O703" t="s">
        <v>4551</v>
      </c>
      <c r="P703" t="s">
        <v>4552</v>
      </c>
      <c r="Q703">
        <v>8</v>
      </c>
      <c r="R703">
        <v>0</v>
      </c>
      <c r="S703" s="16">
        <v>374.38</v>
      </c>
    </row>
    <row r="704" spans="1:19">
      <c r="A704" t="s">
        <v>4553</v>
      </c>
      <c r="B704" s="1">
        <v>42948</v>
      </c>
      <c r="C704" s="1">
        <v>42954</v>
      </c>
      <c r="D704" t="s">
        <v>48</v>
      </c>
      <c r="E704" t="s">
        <v>3730</v>
      </c>
      <c r="F704" t="s">
        <v>38</v>
      </c>
      <c r="G704" t="s">
        <v>23</v>
      </c>
      <c r="H704" t="s">
        <v>1275</v>
      </c>
      <c r="I704" t="s">
        <v>104</v>
      </c>
      <c r="J704">
        <v>78745</v>
      </c>
      <c r="K704" t="s">
        <v>105</v>
      </c>
      <c r="L704" t="s">
        <v>4554</v>
      </c>
      <c r="M704" t="s">
        <v>70</v>
      </c>
      <c r="N704" t="s">
        <v>700</v>
      </c>
      <c r="O704" t="s">
        <v>4555</v>
      </c>
      <c r="P704" t="s">
        <v>4556</v>
      </c>
      <c r="Q704">
        <v>3</v>
      </c>
      <c r="R704">
        <v>0.4</v>
      </c>
      <c r="S704" s="16">
        <v>-264</v>
      </c>
    </row>
    <row r="705" spans="1:19">
      <c r="A705" t="s">
        <v>4561</v>
      </c>
      <c r="B705" s="1">
        <v>42785</v>
      </c>
      <c r="C705" s="1">
        <v>42787</v>
      </c>
      <c r="D705" t="s">
        <v>20</v>
      </c>
      <c r="E705" t="s">
        <v>3934</v>
      </c>
      <c r="F705" t="s">
        <v>38</v>
      </c>
      <c r="G705" t="s">
        <v>23</v>
      </c>
      <c r="H705" t="s">
        <v>3294</v>
      </c>
      <c r="I705" t="s">
        <v>1312</v>
      </c>
      <c r="J705">
        <v>30076</v>
      </c>
      <c r="K705" t="s">
        <v>26</v>
      </c>
      <c r="L705" t="s">
        <v>709</v>
      </c>
      <c r="M705" t="s">
        <v>43</v>
      </c>
      <c r="N705" t="s">
        <v>78</v>
      </c>
      <c r="O705" t="s">
        <v>710</v>
      </c>
      <c r="P705" t="s">
        <v>4562</v>
      </c>
      <c r="Q705">
        <v>7</v>
      </c>
      <c r="R705">
        <v>0</v>
      </c>
      <c r="S705" s="16">
        <v>361.3</v>
      </c>
    </row>
    <row r="706" spans="1:19">
      <c r="A706" t="s">
        <v>4566</v>
      </c>
      <c r="B706" s="1">
        <v>42569</v>
      </c>
      <c r="C706" s="1">
        <v>42574</v>
      </c>
      <c r="D706" t="s">
        <v>48</v>
      </c>
      <c r="E706" t="s">
        <v>4567</v>
      </c>
      <c r="F706" t="s">
        <v>38</v>
      </c>
      <c r="G706" t="s">
        <v>23</v>
      </c>
      <c r="H706" t="s">
        <v>4568</v>
      </c>
      <c r="I706" t="s">
        <v>25</v>
      </c>
      <c r="J706">
        <v>42104</v>
      </c>
      <c r="K706" t="s">
        <v>26</v>
      </c>
      <c r="L706" t="s">
        <v>4569</v>
      </c>
      <c r="M706" t="s">
        <v>28</v>
      </c>
      <c r="N706" t="s">
        <v>34</v>
      </c>
      <c r="O706" t="s">
        <v>4570</v>
      </c>
      <c r="P706" t="s">
        <v>4571</v>
      </c>
      <c r="Q706">
        <v>1</v>
      </c>
      <c r="R706">
        <v>0</v>
      </c>
      <c r="S706" s="16">
        <v>39.43</v>
      </c>
    </row>
    <row r="707" spans="1:19">
      <c r="A707" t="s">
        <v>4572</v>
      </c>
      <c r="B707" s="1">
        <v>42044</v>
      </c>
      <c r="C707" s="1">
        <v>42046</v>
      </c>
      <c r="D707" t="s">
        <v>20</v>
      </c>
      <c r="E707" t="s">
        <v>1207</v>
      </c>
      <c r="F707" t="s">
        <v>38</v>
      </c>
      <c r="G707" t="s">
        <v>23</v>
      </c>
      <c r="H707" t="s">
        <v>695</v>
      </c>
      <c r="I707" t="s">
        <v>104</v>
      </c>
      <c r="J707">
        <v>78207</v>
      </c>
      <c r="K707" t="s">
        <v>105</v>
      </c>
      <c r="L707" t="s">
        <v>1234</v>
      </c>
      <c r="M707" t="s">
        <v>43</v>
      </c>
      <c r="N707" t="s">
        <v>44</v>
      </c>
      <c r="O707" t="s">
        <v>1235</v>
      </c>
      <c r="P707" t="s">
        <v>516</v>
      </c>
      <c r="Q707">
        <v>4</v>
      </c>
      <c r="R707">
        <v>0.2</v>
      </c>
      <c r="S707" s="16">
        <v>13.53</v>
      </c>
    </row>
    <row r="708" spans="1:19">
      <c r="A708" t="s">
        <v>4576</v>
      </c>
      <c r="B708" s="1">
        <v>42945</v>
      </c>
      <c r="C708" s="1">
        <v>42949</v>
      </c>
      <c r="D708" t="s">
        <v>48</v>
      </c>
      <c r="E708" t="s">
        <v>4577</v>
      </c>
      <c r="F708" t="s">
        <v>22</v>
      </c>
      <c r="G708" t="s">
        <v>23</v>
      </c>
      <c r="H708" t="s">
        <v>95</v>
      </c>
      <c r="I708" t="s">
        <v>96</v>
      </c>
      <c r="J708">
        <v>98115</v>
      </c>
      <c r="K708" t="s">
        <v>41</v>
      </c>
      <c r="L708" t="s">
        <v>161</v>
      </c>
      <c r="M708" t="s">
        <v>70</v>
      </c>
      <c r="N708" t="s">
        <v>162</v>
      </c>
      <c r="O708" t="s">
        <v>163</v>
      </c>
      <c r="P708" t="s">
        <v>164</v>
      </c>
      <c r="Q708">
        <v>3</v>
      </c>
      <c r="R708">
        <v>0</v>
      </c>
      <c r="S708" s="16">
        <v>11.77</v>
      </c>
    </row>
    <row r="709" spans="1:19">
      <c r="A709" t="s">
        <v>4581</v>
      </c>
      <c r="B709" s="1">
        <v>42205</v>
      </c>
      <c r="C709" s="1">
        <v>42210</v>
      </c>
      <c r="D709" t="s">
        <v>20</v>
      </c>
      <c r="E709" t="s">
        <v>2899</v>
      </c>
      <c r="F709" t="s">
        <v>22</v>
      </c>
      <c r="G709" t="s">
        <v>23</v>
      </c>
      <c r="H709" t="s">
        <v>4582</v>
      </c>
      <c r="I709" t="s">
        <v>260</v>
      </c>
      <c r="J709">
        <v>46614</v>
      </c>
      <c r="K709" t="s">
        <v>105</v>
      </c>
      <c r="L709" t="s">
        <v>4583</v>
      </c>
      <c r="M709" t="s">
        <v>43</v>
      </c>
      <c r="N709" t="s">
        <v>57</v>
      </c>
      <c r="O709" t="s">
        <v>4584</v>
      </c>
      <c r="P709" t="s">
        <v>4585</v>
      </c>
      <c r="Q709">
        <v>1</v>
      </c>
      <c r="R709">
        <v>0</v>
      </c>
      <c r="S709" s="16">
        <v>9.73</v>
      </c>
    </row>
    <row r="710" spans="1:19">
      <c r="A710" t="s">
        <v>4590</v>
      </c>
      <c r="B710" s="1">
        <v>41803</v>
      </c>
      <c r="C710" s="1">
        <v>41807</v>
      </c>
      <c r="D710" t="s">
        <v>48</v>
      </c>
      <c r="E710" t="s">
        <v>4394</v>
      </c>
      <c r="F710" t="s">
        <v>38</v>
      </c>
      <c r="G710" t="s">
        <v>23</v>
      </c>
      <c r="H710" t="s">
        <v>39</v>
      </c>
      <c r="I710" t="s">
        <v>40</v>
      </c>
      <c r="J710">
        <v>90032</v>
      </c>
      <c r="K710" t="s">
        <v>41</v>
      </c>
      <c r="L710" t="s">
        <v>4591</v>
      </c>
      <c r="M710" t="s">
        <v>43</v>
      </c>
      <c r="N710" t="s">
        <v>67</v>
      </c>
      <c r="O710" t="s">
        <v>3077</v>
      </c>
      <c r="P710" t="s">
        <v>2505</v>
      </c>
      <c r="Q710">
        <v>3</v>
      </c>
      <c r="R710">
        <v>0</v>
      </c>
      <c r="S710" s="16">
        <v>4.79</v>
      </c>
    </row>
    <row r="711" spans="1:19">
      <c r="A711" t="s">
        <v>4594</v>
      </c>
      <c r="B711" s="1">
        <v>42820</v>
      </c>
      <c r="C711" s="1">
        <v>42821</v>
      </c>
      <c r="D711" t="s">
        <v>191</v>
      </c>
      <c r="E711" t="s">
        <v>2585</v>
      </c>
      <c r="F711" t="s">
        <v>22</v>
      </c>
      <c r="G711" t="s">
        <v>23</v>
      </c>
      <c r="H711" t="s">
        <v>274</v>
      </c>
      <c r="I711" t="s">
        <v>275</v>
      </c>
      <c r="J711">
        <v>10009</v>
      </c>
      <c r="K711" t="s">
        <v>150</v>
      </c>
      <c r="L711" t="s">
        <v>4595</v>
      </c>
      <c r="M711" t="s">
        <v>28</v>
      </c>
      <c r="N711" t="s">
        <v>29</v>
      </c>
      <c r="O711" t="s">
        <v>4596</v>
      </c>
      <c r="P711" t="s">
        <v>4597</v>
      </c>
      <c r="Q711">
        <v>2</v>
      </c>
      <c r="R711">
        <v>0.2</v>
      </c>
      <c r="S711" s="16">
        <v>-28.98</v>
      </c>
    </row>
    <row r="712" spans="1:19">
      <c r="A712" t="s">
        <v>4598</v>
      </c>
      <c r="B712" s="1">
        <v>42656</v>
      </c>
      <c r="C712" s="1">
        <v>42660</v>
      </c>
      <c r="D712" t="s">
        <v>48</v>
      </c>
      <c r="E712" t="s">
        <v>4599</v>
      </c>
      <c r="F712" t="s">
        <v>38</v>
      </c>
      <c r="G712" t="s">
        <v>23</v>
      </c>
      <c r="H712" t="s">
        <v>471</v>
      </c>
      <c r="I712" t="s">
        <v>472</v>
      </c>
      <c r="J712">
        <v>80013</v>
      </c>
      <c r="K712" t="s">
        <v>41</v>
      </c>
      <c r="L712" t="s">
        <v>1261</v>
      </c>
      <c r="M712" t="s">
        <v>28</v>
      </c>
      <c r="N712" t="s">
        <v>53</v>
      </c>
      <c r="O712" t="s">
        <v>1262</v>
      </c>
      <c r="P712" t="s">
        <v>4600</v>
      </c>
      <c r="Q712">
        <v>5</v>
      </c>
      <c r="R712">
        <v>0.5</v>
      </c>
      <c r="S712" s="16">
        <v>-465.57</v>
      </c>
    </row>
    <row r="713" spans="1:19">
      <c r="A713" t="s">
        <v>4604</v>
      </c>
      <c r="B713" s="1">
        <v>43051</v>
      </c>
      <c r="C713" s="1">
        <v>43051</v>
      </c>
      <c r="D713" t="s">
        <v>1327</v>
      </c>
      <c r="E713" t="s">
        <v>2094</v>
      </c>
      <c r="F713" t="s">
        <v>38</v>
      </c>
      <c r="G713" t="s">
        <v>23</v>
      </c>
      <c r="H713" t="s">
        <v>623</v>
      </c>
      <c r="I713" t="s">
        <v>513</v>
      </c>
      <c r="J713">
        <v>43055</v>
      </c>
      <c r="K713" t="s">
        <v>150</v>
      </c>
      <c r="L713" t="s">
        <v>4605</v>
      </c>
      <c r="M713" t="s">
        <v>70</v>
      </c>
      <c r="N713" t="s">
        <v>71</v>
      </c>
      <c r="O713" t="s">
        <v>4606</v>
      </c>
      <c r="P713" t="s">
        <v>4607</v>
      </c>
      <c r="Q713">
        <v>3</v>
      </c>
      <c r="R713">
        <v>0.4</v>
      </c>
      <c r="S713" s="16">
        <v>-92.7</v>
      </c>
    </row>
    <row r="714" spans="1:19">
      <c r="A714" t="s">
        <v>4608</v>
      </c>
      <c r="B714" s="1">
        <v>42840</v>
      </c>
      <c r="C714" s="1">
        <v>42843</v>
      </c>
      <c r="D714" t="s">
        <v>191</v>
      </c>
      <c r="E714" t="s">
        <v>2884</v>
      </c>
      <c r="F714" t="s">
        <v>38</v>
      </c>
      <c r="G714" t="s">
        <v>23</v>
      </c>
      <c r="H714" t="s">
        <v>24</v>
      </c>
      <c r="I714" t="s">
        <v>1434</v>
      </c>
      <c r="J714">
        <v>89015</v>
      </c>
      <c r="K714" t="s">
        <v>41</v>
      </c>
      <c r="L714" t="s">
        <v>3151</v>
      </c>
      <c r="M714" t="s">
        <v>28</v>
      </c>
      <c r="N714" t="s">
        <v>63</v>
      </c>
      <c r="O714" t="s">
        <v>3152</v>
      </c>
      <c r="P714" t="s">
        <v>4609</v>
      </c>
      <c r="Q714">
        <v>5</v>
      </c>
      <c r="R714">
        <v>0</v>
      </c>
      <c r="S714" s="16">
        <v>70.72</v>
      </c>
    </row>
    <row r="715" spans="1:19">
      <c r="A715" t="s">
        <v>4610</v>
      </c>
      <c r="B715" s="1">
        <v>42180</v>
      </c>
      <c r="C715" s="1">
        <v>42186</v>
      </c>
      <c r="D715" t="s">
        <v>48</v>
      </c>
      <c r="E715" t="s">
        <v>4537</v>
      </c>
      <c r="F715" t="s">
        <v>102</v>
      </c>
      <c r="G715" t="s">
        <v>23</v>
      </c>
      <c r="H715" t="s">
        <v>148</v>
      </c>
      <c r="I715" t="s">
        <v>149</v>
      </c>
      <c r="J715">
        <v>19143</v>
      </c>
      <c r="K715" t="s">
        <v>150</v>
      </c>
      <c r="L715" t="s">
        <v>4611</v>
      </c>
      <c r="M715" t="s">
        <v>43</v>
      </c>
      <c r="N715" t="s">
        <v>90</v>
      </c>
      <c r="O715" t="s">
        <v>4612</v>
      </c>
      <c r="P715" t="s">
        <v>1093</v>
      </c>
      <c r="Q715">
        <v>6</v>
      </c>
      <c r="R715">
        <v>0.2</v>
      </c>
      <c r="S715" s="16">
        <v>10.89</v>
      </c>
    </row>
    <row r="716" spans="1:19">
      <c r="A716" t="s">
        <v>4615</v>
      </c>
      <c r="B716" s="1">
        <v>41841</v>
      </c>
      <c r="C716" s="1">
        <v>41845</v>
      </c>
      <c r="D716" t="s">
        <v>48</v>
      </c>
      <c r="E716" t="s">
        <v>4616</v>
      </c>
      <c r="F716" t="s">
        <v>38</v>
      </c>
      <c r="G716" t="s">
        <v>23</v>
      </c>
      <c r="H716" t="s">
        <v>128</v>
      </c>
      <c r="I716" t="s">
        <v>40</v>
      </c>
      <c r="J716">
        <v>94122</v>
      </c>
      <c r="K716" t="s">
        <v>41</v>
      </c>
      <c r="L716" t="s">
        <v>4617</v>
      </c>
      <c r="M716" t="s">
        <v>43</v>
      </c>
      <c r="N716" t="s">
        <v>67</v>
      </c>
      <c r="O716" t="s">
        <v>4618</v>
      </c>
      <c r="P716" t="s">
        <v>4619</v>
      </c>
      <c r="Q716">
        <v>5</v>
      </c>
      <c r="R716">
        <v>0</v>
      </c>
      <c r="S716" s="16">
        <v>25.79</v>
      </c>
    </row>
    <row r="717" spans="1:19">
      <c r="A717" t="s">
        <v>4620</v>
      </c>
      <c r="B717" s="1">
        <v>43060</v>
      </c>
      <c r="C717" s="1">
        <v>43064</v>
      </c>
      <c r="D717" t="s">
        <v>48</v>
      </c>
      <c r="E717" t="s">
        <v>4621</v>
      </c>
      <c r="F717" t="s">
        <v>22</v>
      </c>
      <c r="G717" t="s">
        <v>23</v>
      </c>
      <c r="H717" t="s">
        <v>4622</v>
      </c>
      <c r="I717" t="s">
        <v>96</v>
      </c>
      <c r="J717">
        <v>99207</v>
      </c>
      <c r="K717" t="s">
        <v>41</v>
      </c>
      <c r="L717" t="s">
        <v>4623</v>
      </c>
      <c r="M717" t="s">
        <v>28</v>
      </c>
      <c r="N717" t="s">
        <v>53</v>
      </c>
      <c r="O717" t="s">
        <v>4624</v>
      </c>
      <c r="P717" t="s">
        <v>1900</v>
      </c>
      <c r="Q717">
        <v>1</v>
      </c>
      <c r="R717">
        <v>0</v>
      </c>
      <c r="S717" s="16">
        <v>20.58</v>
      </c>
    </row>
    <row r="718" spans="1:19">
      <c r="A718" t="s">
        <v>4625</v>
      </c>
      <c r="B718" s="1">
        <v>42439</v>
      </c>
      <c r="C718" s="1">
        <v>42445</v>
      </c>
      <c r="D718" t="s">
        <v>48</v>
      </c>
      <c r="E718" t="s">
        <v>1498</v>
      </c>
      <c r="F718" t="s">
        <v>22</v>
      </c>
      <c r="G718" t="s">
        <v>23</v>
      </c>
      <c r="H718" t="s">
        <v>1208</v>
      </c>
      <c r="I718" t="s">
        <v>275</v>
      </c>
      <c r="J718">
        <v>11561</v>
      </c>
      <c r="K718" t="s">
        <v>150</v>
      </c>
      <c r="L718" t="s">
        <v>2333</v>
      </c>
      <c r="M718" t="s">
        <v>28</v>
      </c>
      <c r="N718" t="s">
        <v>29</v>
      </c>
      <c r="O718" t="s">
        <v>2334</v>
      </c>
      <c r="P718" t="s">
        <v>4626</v>
      </c>
      <c r="Q718">
        <v>1</v>
      </c>
      <c r="R718">
        <v>0.2</v>
      </c>
      <c r="S718" s="16">
        <v>-22.1</v>
      </c>
    </row>
    <row r="719" spans="1:19">
      <c r="A719" t="s">
        <v>4628</v>
      </c>
      <c r="B719" s="1">
        <v>42068</v>
      </c>
      <c r="C719" s="1">
        <v>42068</v>
      </c>
      <c r="D719" t="s">
        <v>1327</v>
      </c>
      <c r="E719" t="s">
        <v>1459</v>
      </c>
      <c r="F719" t="s">
        <v>22</v>
      </c>
      <c r="G719" t="s">
        <v>23</v>
      </c>
      <c r="H719" t="s">
        <v>274</v>
      </c>
      <c r="I719" t="s">
        <v>275</v>
      </c>
      <c r="J719">
        <v>10011</v>
      </c>
      <c r="K719" t="s">
        <v>150</v>
      </c>
      <c r="L719" t="s">
        <v>4629</v>
      </c>
      <c r="M719" t="s">
        <v>43</v>
      </c>
      <c r="N719" t="s">
        <v>175</v>
      </c>
      <c r="O719" t="s">
        <v>686</v>
      </c>
      <c r="P719" t="s">
        <v>1339</v>
      </c>
      <c r="Q719">
        <v>3</v>
      </c>
      <c r="R719">
        <v>0</v>
      </c>
      <c r="S719" s="16">
        <v>14.67</v>
      </c>
    </row>
    <row r="720" spans="1:19">
      <c r="A720" t="s">
        <v>4631</v>
      </c>
      <c r="B720" s="1">
        <v>42687</v>
      </c>
      <c r="C720" s="1">
        <v>42691</v>
      </c>
      <c r="D720" t="s">
        <v>48</v>
      </c>
      <c r="E720" t="s">
        <v>2187</v>
      </c>
      <c r="F720" t="s">
        <v>102</v>
      </c>
      <c r="G720" t="s">
        <v>23</v>
      </c>
      <c r="H720" t="s">
        <v>148</v>
      </c>
      <c r="I720" t="s">
        <v>149</v>
      </c>
      <c r="J720">
        <v>19143</v>
      </c>
      <c r="K720" t="s">
        <v>150</v>
      </c>
      <c r="L720" t="s">
        <v>3810</v>
      </c>
      <c r="M720" t="s">
        <v>43</v>
      </c>
      <c r="N720" t="s">
        <v>90</v>
      </c>
      <c r="O720" t="s">
        <v>3811</v>
      </c>
      <c r="P720" t="s">
        <v>4632</v>
      </c>
      <c r="Q720">
        <v>7</v>
      </c>
      <c r="R720">
        <v>0.2</v>
      </c>
      <c r="S720" s="16">
        <v>78.680000000000007</v>
      </c>
    </row>
    <row r="721" spans="1:19">
      <c r="A721" t="s">
        <v>4633</v>
      </c>
      <c r="B721" s="1">
        <v>42754</v>
      </c>
      <c r="C721" s="1">
        <v>42758</v>
      </c>
      <c r="D721" t="s">
        <v>20</v>
      </c>
      <c r="E721" t="s">
        <v>2507</v>
      </c>
      <c r="F721" t="s">
        <v>22</v>
      </c>
      <c r="G721" t="s">
        <v>23</v>
      </c>
      <c r="H721" t="s">
        <v>4634</v>
      </c>
      <c r="I721" t="s">
        <v>104</v>
      </c>
      <c r="J721">
        <v>76248</v>
      </c>
      <c r="K721" t="s">
        <v>105</v>
      </c>
      <c r="L721" t="s">
        <v>4635</v>
      </c>
      <c r="M721" t="s">
        <v>43</v>
      </c>
      <c r="N721" t="s">
        <v>44</v>
      </c>
      <c r="O721" t="s">
        <v>4636</v>
      </c>
      <c r="P721" t="s">
        <v>636</v>
      </c>
      <c r="Q721">
        <v>2</v>
      </c>
      <c r="R721">
        <v>0.2</v>
      </c>
      <c r="S721" s="16">
        <v>2.1</v>
      </c>
    </row>
    <row r="722" spans="1:19">
      <c r="A722" t="s">
        <v>4637</v>
      </c>
      <c r="B722" s="1">
        <v>42482</v>
      </c>
      <c r="C722" s="1">
        <v>42486</v>
      </c>
      <c r="D722" t="s">
        <v>20</v>
      </c>
      <c r="E722" t="s">
        <v>399</v>
      </c>
      <c r="F722" t="s">
        <v>22</v>
      </c>
      <c r="G722" t="s">
        <v>23</v>
      </c>
      <c r="H722" t="s">
        <v>128</v>
      </c>
      <c r="I722" t="s">
        <v>40</v>
      </c>
      <c r="J722">
        <v>94122</v>
      </c>
      <c r="K722" t="s">
        <v>41</v>
      </c>
      <c r="L722" t="s">
        <v>4638</v>
      </c>
      <c r="M722" t="s">
        <v>28</v>
      </c>
      <c r="N722" t="s">
        <v>63</v>
      </c>
      <c r="O722" t="s">
        <v>4639</v>
      </c>
      <c r="P722" t="s">
        <v>2194</v>
      </c>
      <c r="Q722">
        <v>3</v>
      </c>
      <c r="R722">
        <v>0</v>
      </c>
      <c r="S722" s="16">
        <v>10.41</v>
      </c>
    </row>
    <row r="723" spans="1:19">
      <c r="A723" t="s">
        <v>4642</v>
      </c>
      <c r="B723" s="1">
        <v>42698</v>
      </c>
      <c r="C723" s="1">
        <v>42703</v>
      </c>
      <c r="D723" t="s">
        <v>48</v>
      </c>
      <c r="E723" t="s">
        <v>2257</v>
      </c>
      <c r="F723" t="s">
        <v>22</v>
      </c>
      <c r="G723" t="s">
        <v>23</v>
      </c>
      <c r="H723" t="s">
        <v>4643</v>
      </c>
      <c r="I723" t="s">
        <v>433</v>
      </c>
      <c r="J723">
        <v>97504</v>
      </c>
      <c r="K723" t="s">
        <v>41</v>
      </c>
      <c r="L723" t="s">
        <v>4644</v>
      </c>
      <c r="M723" t="s">
        <v>43</v>
      </c>
      <c r="N723" t="s">
        <v>90</v>
      </c>
      <c r="O723" t="s">
        <v>4645</v>
      </c>
      <c r="P723" t="s">
        <v>4646</v>
      </c>
      <c r="Q723">
        <v>1</v>
      </c>
      <c r="R723">
        <v>0.2</v>
      </c>
      <c r="S723" s="16">
        <v>7.75</v>
      </c>
    </row>
    <row r="724" spans="1:19">
      <c r="A724" t="s">
        <v>4648</v>
      </c>
      <c r="B724" s="1">
        <v>43071</v>
      </c>
      <c r="C724" s="1">
        <v>43074</v>
      </c>
      <c r="D724" t="s">
        <v>191</v>
      </c>
      <c r="E724" t="s">
        <v>4649</v>
      </c>
      <c r="F724" t="s">
        <v>22</v>
      </c>
      <c r="G724" t="s">
        <v>23</v>
      </c>
      <c r="H724" t="s">
        <v>4650</v>
      </c>
      <c r="I724" t="s">
        <v>327</v>
      </c>
      <c r="J724">
        <v>22901</v>
      </c>
      <c r="K724" t="s">
        <v>26</v>
      </c>
      <c r="L724" t="s">
        <v>4651</v>
      </c>
      <c r="M724" t="s">
        <v>43</v>
      </c>
      <c r="N724" t="s">
        <v>67</v>
      </c>
      <c r="O724" t="s">
        <v>4652</v>
      </c>
      <c r="P724" t="s">
        <v>4653</v>
      </c>
      <c r="Q724">
        <v>3</v>
      </c>
      <c r="R724">
        <v>0</v>
      </c>
      <c r="S724" s="16">
        <v>10.4</v>
      </c>
    </row>
    <row r="725" spans="1:19">
      <c r="A725" t="s">
        <v>4654</v>
      </c>
      <c r="B725" s="1">
        <v>42369</v>
      </c>
      <c r="C725" s="1">
        <v>42373</v>
      </c>
      <c r="D725" t="s">
        <v>48</v>
      </c>
      <c r="E725" t="s">
        <v>1082</v>
      </c>
      <c r="F725" t="s">
        <v>22</v>
      </c>
      <c r="G725" t="s">
        <v>23</v>
      </c>
      <c r="H725" t="s">
        <v>4655</v>
      </c>
      <c r="I725" t="s">
        <v>1817</v>
      </c>
      <c r="J725">
        <v>59801</v>
      </c>
      <c r="K725" t="s">
        <v>41</v>
      </c>
      <c r="L725" t="s">
        <v>2265</v>
      </c>
      <c r="M725" t="s">
        <v>43</v>
      </c>
      <c r="N725" t="s">
        <v>74</v>
      </c>
      <c r="O725" t="s">
        <v>2266</v>
      </c>
      <c r="P725" t="s">
        <v>4656</v>
      </c>
      <c r="Q725">
        <v>2</v>
      </c>
      <c r="R725">
        <v>0.2</v>
      </c>
      <c r="S725" s="16">
        <v>152.5</v>
      </c>
    </row>
    <row r="726" spans="1:19">
      <c r="A726" t="s">
        <v>4657</v>
      </c>
      <c r="B726" s="1">
        <v>43011</v>
      </c>
      <c r="C726" s="1">
        <v>43014</v>
      </c>
      <c r="D726" t="s">
        <v>191</v>
      </c>
      <c r="E726" t="s">
        <v>4658</v>
      </c>
      <c r="F726" t="s">
        <v>22</v>
      </c>
      <c r="G726" t="s">
        <v>23</v>
      </c>
      <c r="H726" t="s">
        <v>422</v>
      </c>
      <c r="I726" t="s">
        <v>231</v>
      </c>
      <c r="J726">
        <v>55407</v>
      </c>
      <c r="K726" t="s">
        <v>105</v>
      </c>
      <c r="L726" t="s">
        <v>4659</v>
      </c>
      <c r="M726" t="s">
        <v>43</v>
      </c>
      <c r="N726" t="s">
        <v>74</v>
      </c>
      <c r="O726" t="s">
        <v>4660</v>
      </c>
      <c r="P726" t="s">
        <v>4661</v>
      </c>
      <c r="Q726">
        <v>2</v>
      </c>
      <c r="R726">
        <v>0</v>
      </c>
      <c r="S726" s="16">
        <v>843.17</v>
      </c>
    </row>
    <row r="727" spans="1:19">
      <c r="A727" t="s">
        <v>4662</v>
      </c>
      <c r="B727" s="1">
        <v>41880</v>
      </c>
      <c r="C727" s="1">
        <v>41884</v>
      </c>
      <c r="D727" t="s">
        <v>20</v>
      </c>
      <c r="E727" t="s">
        <v>3039</v>
      </c>
      <c r="F727" t="s">
        <v>22</v>
      </c>
      <c r="G727" t="s">
        <v>23</v>
      </c>
      <c r="H727" t="s">
        <v>1460</v>
      </c>
      <c r="I727" t="s">
        <v>51</v>
      </c>
      <c r="J727">
        <v>33178</v>
      </c>
      <c r="K727" t="s">
        <v>26</v>
      </c>
      <c r="L727" t="s">
        <v>4663</v>
      </c>
      <c r="M727" t="s">
        <v>43</v>
      </c>
      <c r="N727" t="s">
        <v>175</v>
      </c>
      <c r="O727" t="s">
        <v>4664</v>
      </c>
      <c r="P727" t="s">
        <v>4665</v>
      </c>
      <c r="Q727">
        <v>2</v>
      </c>
      <c r="R727">
        <v>0.2</v>
      </c>
      <c r="S727" s="16">
        <v>10.81</v>
      </c>
    </row>
    <row r="728" spans="1:19">
      <c r="A728" t="s">
        <v>4668</v>
      </c>
      <c r="B728" s="1">
        <v>42602</v>
      </c>
      <c r="C728" s="1">
        <v>42605</v>
      </c>
      <c r="D728" t="s">
        <v>191</v>
      </c>
      <c r="E728" t="s">
        <v>963</v>
      </c>
      <c r="F728" t="s">
        <v>102</v>
      </c>
      <c r="G728" t="s">
        <v>23</v>
      </c>
      <c r="H728" t="s">
        <v>911</v>
      </c>
      <c r="I728" t="s">
        <v>241</v>
      </c>
      <c r="J728">
        <v>48205</v>
      </c>
      <c r="K728" t="s">
        <v>105</v>
      </c>
      <c r="L728" t="s">
        <v>4669</v>
      </c>
      <c r="M728" t="s">
        <v>70</v>
      </c>
      <c r="N728" t="s">
        <v>71</v>
      </c>
      <c r="O728" t="s">
        <v>4670</v>
      </c>
      <c r="P728" t="s">
        <v>4671</v>
      </c>
      <c r="Q728">
        <v>2</v>
      </c>
      <c r="R728">
        <v>0</v>
      </c>
      <c r="S728" s="16">
        <v>3.99</v>
      </c>
    </row>
    <row r="729" spans="1:19">
      <c r="A729" t="s">
        <v>4675</v>
      </c>
      <c r="B729" s="1">
        <v>42507</v>
      </c>
      <c r="C729" s="1">
        <v>42511</v>
      </c>
      <c r="D729" t="s">
        <v>48</v>
      </c>
      <c r="E729" t="s">
        <v>4471</v>
      </c>
      <c r="F729" t="s">
        <v>38</v>
      </c>
      <c r="G729" t="s">
        <v>23</v>
      </c>
      <c r="H729" t="s">
        <v>4676</v>
      </c>
      <c r="I729" t="s">
        <v>51</v>
      </c>
      <c r="J729">
        <v>32712</v>
      </c>
      <c r="K729" t="s">
        <v>26</v>
      </c>
      <c r="L729" t="s">
        <v>4677</v>
      </c>
      <c r="M729" t="s">
        <v>43</v>
      </c>
      <c r="N729" t="s">
        <v>74</v>
      </c>
      <c r="O729" t="s">
        <v>4678</v>
      </c>
      <c r="P729" t="s">
        <v>824</v>
      </c>
      <c r="Q729">
        <v>2</v>
      </c>
      <c r="R729">
        <v>0.7</v>
      </c>
      <c r="S729" s="16">
        <v>-2.16</v>
      </c>
    </row>
    <row r="730" spans="1:19">
      <c r="A730" t="s">
        <v>4679</v>
      </c>
      <c r="B730" s="1">
        <v>42038</v>
      </c>
      <c r="C730" s="1">
        <v>42039</v>
      </c>
      <c r="D730" t="s">
        <v>191</v>
      </c>
      <c r="E730" t="s">
        <v>3862</v>
      </c>
      <c r="F730" t="s">
        <v>38</v>
      </c>
      <c r="G730" t="s">
        <v>23</v>
      </c>
      <c r="H730" t="s">
        <v>39</v>
      </c>
      <c r="I730" t="s">
        <v>40</v>
      </c>
      <c r="J730">
        <v>90008</v>
      </c>
      <c r="K730" t="s">
        <v>41</v>
      </c>
      <c r="L730" t="s">
        <v>4680</v>
      </c>
      <c r="M730" t="s">
        <v>28</v>
      </c>
      <c r="N730" t="s">
        <v>63</v>
      </c>
      <c r="O730" t="s">
        <v>4681</v>
      </c>
      <c r="P730" t="s">
        <v>4682</v>
      </c>
      <c r="Q730">
        <v>4</v>
      </c>
      <c r="R730">
        <v>0</v>
      </c>
      <c r="S730" s="16">
        <v>41.08</v>
      </c>
    </row>
    <row r="731" spans="1:19">
      <c r="A731" t="s">
        <v>4683</v>
      </c>
      <c r="B731" s="1">
        <v>43087</v>
      </c>
      <c r="C731" s="1">
        <v>43092</v>
      </c>
      <c r="D731" t="s">
        <v>48</v>
      </c>
      <c r="E731" t="s">
        <v>4684</v>
      </c>
      <c r="F731" t="s">
        <v>22</v>
      </c>
      <c r="G731" t="s">
        <v>23</v>
      </c>
      <c r="H731" t="s">
        <v>2396</v>
      </c>
      <c r="I731" t="s">
        <v>275</v>
      </c>
      <c r="J731">
        <v>11572</v>
      </c>
      <c r="K731" t="s">
        <v>150</v>
      </c>
      <c r="L731" t="s">
        <v>4685</v>
      </c>
      <c r="M731" t="s">
        <v>28</v>
      </c>
      <c r="N731" t="s">
        <v>63</v>
      </c>
      <c r="O731" t="s">
        <v>4686</v>
      </c>
      <c r="P731" t="s">
        <v>4687</v>
      </c>
      <c r="Q731">
        <v>2</v>
      </c>
      <c r="R731">
        <v>0</v>
      </c>
      <c r="S731" s="16">
        <v>8.5299999999999994</v>
      </c>
    </row>
    <row r="732" spans="1:19">
      <c r="A732" t="s">
        <v>4688</v>
      </c>
      <c r="B732" s="1">
        <v>42919</v>
      </c>
      <c r="C732" s="1">
        <v>42922</v>
      </c>
      <c r="D732" t="s">
        <v>20</v>
      </c>
      <c r="E732" t="s">
        <v>3320</v>
      </c>
      <c r="F732" t="s">
        <v>38</v>
      </c>
      <c r="G732" t="s">
        <v>23</v>
      </c>
      <c r="H732" t="s">
        <v>186</v>
      </c>
      <c r="I732" t="s">
        <v>104</v>
      </c>
      <c r="J732">
        <v>77041</v>
      </c>
      <c r="K732" t="s">
        <v>105</v>
      </c>
      <c r="L732" t="s">
        <v>4689</v>
      </c>
      <c r="M732" t="s">
        <v>43</v>
      </c>
      <c r="N732" t="s">
        <v>90</v>
      </c>
      <c r="O732" t="s">
        <v>4690</v>
      </c>
      <c r="P732" t="s">
        <v>4691</v>
      </c>
      <c r="Q732">
        <v>7</v>
      </c>
      <c r="R732">
        <v>0.2</v>
      </c>
      <c r="S732" s="16">
        <v>92.44</v>
      </c>
    </row>
    <row r="733" spans="1:19">
      <c r="A733" t="s">
        <v>4693</v>
      </c>
      <c r="B733" s="1">
        <v>42855</v>
      </c>
      <c r="C733" s="1">
        <v>42860</v>
      </c>
      <c r="D733" t="s">
        <v>48</v>
      </c>
      <c r="E733" t="s">
        <v>3006</v>
      </c>
      <c r="F733" t="s">
        <v>102</v>
      </c>
      <c r="G733" t="s">
        <v>23</v>
      </c>
      <c r="H733" t="s">
        <v>3489</v>
      </c>
      <c r="I733" t="s">
        <v>51</v>
      </c>
      <c r="J733">
        <v>33437</v>
      </c>
      <c r="K733" t="s">
        <v>26</v>
      </c>
      <c r="L733" t="s">
        <v>4694</v>
      </c>
      <c r="M733" t="s">
        <v>43</v>
      </c>
      <c r="N733" t="s">
        <v>44</v>
      </c>
      <c r="O733" t="s">
        <v>4695</v>
      </c>
      <c r="P733" t="s">
        <v>2974</v>
      </c>
      <c r="Q733">
        <v>2</v>
      </c>
      <c r="R733">
        <v>0.2</v>
      </c>
      <c r="S733" s="16">
        <v>1.67</v>
      </c>
    </row>
    <row r="734" spans="1:19">
      <c r="A734" t="s">
        <v>4697</v>
      </c>
      <c r="B734" s="1">
        <v>42307</v>
      </c>
      <c r="C734" s="1">
        <v>42309</v>
      </c>
      <c r="D734" t="s">
        <v>20</v>
      </c>
      <c r="E734" t="s">
        <v>4537</v>
      </c>
      <c r="F734" t="s">
        <v>102</v>
      </c>
      <c r="G734" t="s">
        <v>23</v>
      </c>
      <c r="H734" t="s">
        <v>911</v>
      </c>
      <c r="I734" t="s">
        <v>241</v>
      </c>
      <c r="J734">
        <v>48227</v>
      </c>
      <c r="K734" t="s">
        <v>105</v>
      </c>
      <c r="L734" t="s">
        <v>4698</v>
      </c>
      <c r="M734" t="s">
        <v>70</v>
      </c>
      <c r="N734" t="s">
        <v>71</v>
      </c>
      <c r="O734" t="s">
        <v>4699</v>
      </c>
      <c r="P734" t="s">
        <v>4700</v>
      </c>
      <c r="Q734">
        <v>2</v>
      </c>
      <c r="R734">
        <v>0</v>
      </c>
      <c r="S734" s="16">
        <v>74.98</v>
      </c>
    </row>
    <row r="735" spans="1:19">
      <c r="A735" t="s">
        <v>4701</v>
      </c>
      <c r="B735" s="1">
        <v>42964</v>
      </c>
      <c r="C735" s="1">
        <v>42966</v>
      </c>
      <c r="D735" t="s">
        <v>191</v>
      </c>
      <c r="E735" t="s">
        <v>4702</v>
      </c>
      <c r="F735" t="s">
        <v>38</v>
      </c>
      <c r="G735" t="s">
        <v>23</v>
      </c>
      <c r="H735" t="s">
        <v>4093</v>
      </c>
      <c r="I735" t="s">
        <v>275</v>
      </c>
      <c r="J735">
        <v>13601</v>
      </c>
      <c r="K735" t="s">
        <v>150</v>
      </c>
      <c r="L735" t="s">
        <v>4703</v>
      </c>
      <c r="M735" t="s">
        <v>43</v>
      </c>
      <c r="N735" t="s">
        <v>74</v>
      </c>
      <c r="O735" t="s">
        <v>4704</v>
      </c>
      <c r="P735" t="s">
        <v>4705</v>
      </c>
      <c r="Q735">
        <v>5</v>
      </c>
      <c r="R735">
        <v>0.2</v>
      </c>
      <c r="S735" s="16">
        <v>302.37</v>
      </c>
    </row>
    <row r="736" spans="1:19">
      <c r="A736" t="s">
        <v>4708</v>
      </c>
      <c r="B736" s="1">
        <v>42280</v>
      </c>
      <c r="C736" s="1">
        <v>42286</v>
      </c>
      <c r="D736" t="s">
        <v>48</v>
      </c>
      <c r="E736" t="s">
        <v>802</v>
      </c>
      <c r="F736" t="s">
        <v>38</v>
      </c>
      <c r="G736" t="s">
        <v>23</v>
      </c>
      <c r="H736" t="s">
        <v>4709</v>
      </c>
      <c r="I736" t="s">
        <v>149</v>
      </c>
      <c r="J736">
        <v>19601</v>
      </c>
      <c r="K736" t="s">
        <v>150</v>
      </c>
      <c r="L736" t="s">
        <v>4710</v>
      </c>
      <c r="M736" t="s">
        <v>43</v>
      </c>
      <c r="N736" t="s">
        <v>57</v>
      </c>
      <c r="O736" t="s">
        <v>2720</v>
      </c>
      <c r="P736" t="s">
        <v>4711</v>
      </c>
      <c r="Q736">
        <v>2</v>
      </c>
      <c r="R736">
        <v>0.2</v>
      </c>
      <c r="S736" s="16">
        <v>1.5</v>
      </c>
    </row>
    <row r="737" spans="1:19">
      <c r="A737" t="s">
        <v>4712</v>
      </c>
      <c r="B737" s="1">
        <v>42559</v>
      </c>
      <c r="C737" s="1">
        <v>42561</v>
      </c>
      <c r="D737" t="s">
        <v>20</v>
      </c>
      <c r="E737" t="s">
        <v>4713</v>
      </c>
      <c r="F737" t="s">
        <v>38</v>
      </c>
      <c r="G737" t="s">
        <v>23</v>
      </c>
      <c r="H737" t="s">
        <v>1166</v>
      </c>
      <c r="I737" t="s">
        <v>104</v>
      </c>
      <c r="J737">
        <v>76017</v>
      </c>
      <c r="K737" t="s">
        <v>105</v>
      </c>
      <c r="L737" t="s">
        <v>4714</v>
      </c>
      <c r="M737" t="s">
        <v>70</v>
      </c>
      <c r="N737" t="s">
        <v>71</v>
      </c>
      <c r="O737" t="s">
        <v>4715</v>
      </c>
      <c r="P737" t="s">
        <v>4716</v>
      </c>
      <c r="Q737">
        <v>9</v>
      </c>
      <c r="R737">
        <v>0.2</v>
      </c>
      <c r="S737" s="16">
        <v>107.96</v>
      </c>
    </row>
    <row r="738" spans="1:19">
      <c r="A738" t="s">
        <v>4717</v>
      </c>
      <c r="B738" s="1">
        <v>42803</v>
      </c>
      <c r="C738" s="1">
        <v>42807</v>
      </c>
      <c r="D738" t="s">
        <v>48</v>
      </c>
      <c r="E738" t="s">
        <v>2963</v>
      </c>
      <c r="F738" t="s">
        <v>38</v>
      </c>
      <c r="G738" t="s">
        <v>23</v>
      </c>
      <c r="H738" t="s">
        <v>128</v>
      </c>
      <c r="I738" t="s">
        <v>40</v>
      </c>
      <c r="J738">
        <v>94110</v>
      </c>
      <c r="K738" t="s">
        <v>41</v>
      </c>
      <c r="L738" t="s">
        <v>1215</v>
      </c>
      <c r="M738" t="s">
        <v>70</v>
      </c>
      <c r="N738" t="s">
        <v>162</v>
      </c>
      <c r="O738" t="s">
        <v>1216</v>
      </c>
      <c r="P738" t="s">
        <v>4718</v>
      </c>
      <c r="Q738">
        <v>2</v>
      </c>
      <c r="R738">
        <v>0</v>
      </c>
      <c r="S738" s="16">
        <v>69.989999999999995</v>
      </c>
    </row>
    <row r="739" spans="1:19">
      <c r="A739" t="s">
        <v>4719</v>
      </c>
      <c r="B739" s="1">
        <v>42530</v>
      </c>
      <c r="C739" s="1">
        <v>42536</v>
      </c>
      <c r="D739" t="s">
        <v>48</v>
      </c>
      <c r="E739" t="s">
        <v>3496</v>
      </c>
      <c r="F739" t="s">
        <v>22</v>
      </c>
      <c r="G739" t="s">
        <v>23</v>
      </c>
      <c r="H739" t="s">
        <v>39</v>
      </c>
      <c r="I739" t="s">
        <v>40</v>
      </c>
      <c r="J739">
        <v>90045</v>
      </c>
      <c r="K739" t="s">
        <v>41</v>
      </c>
      <c r="L739" t="s">
        <v>4720</v>
      </c>
      <c r="M739" t="s">
        <v>70</v>
      </c>
      <c r="N739" t="s">
        <v>71</v>
      </c>
      <c r="O739" t="s">
        <v>4721</v>
      </c>
      <c r="P739" t="s">
        <v>4722</v>
      </c>
      <c r="Q739">
        <v>3</v>
      </c>
      <c r="R739">
        <v>0.2</v>
      </c>
      <c r="S739" s="16">
        <v>19.97</v>
      </c>
    </row>
    <row r="740" spans="1:19">
      <c r="A740" t="s">
        <v>4724</v>
      </c>
      <c r="B740" s="1">
        <v>42810</v>
      </c>
      <c r="C740" s="1">
        <v>42812</v>
      </c>
      <c r="D740" t="s">
        <v>20</v>
      </c>
      <c r="E740" t="s">
        <v>814</v>
      </c>
      <c r="F740" t="s">
        <v>102</v>
      </c>
      <c r="G740" t="s">
        <v>23</v>
      </c>
      <c r="H740" t="s">
        <v>95</v>
      </c>
      <c r="I740" t="s">
        <v>96</v>
      </c>
      <c r="J740">
        <v>98105</v>
      </c>
      <c r="K740" t="s">
        <v>41</v>
      </c>
      <c r="L740" t="s">
        <v>4725</v>
      </c>
      <c r="M740" t="s">
        <v>43</v>
      </c>
      <c r="N740" t="s">
        <v>90</v>
      </c>
      <c r="O740" t="s">
        <v>4726</v>
      </c>
      <c r="P740" t="s">
        <v>419</v>
      </c>
      <c r="Q740">
        <v>1</v>
      </c>
      <c r="R740">
        <v>0</v>
      </c>
      <c r="S740" s="16">
        <v>3.11</v>
      </c>
    </row>
    <row r="741" spans="1:19">
      <c r="A741" t="s">
        <v>4727</v>
      </c>
      <c r="B741" s="1">
        <v>42701</v>
      </c>
      <c r="C741" s="1">
        <v>42703</v>
      </c>
      <c r="D741" t="s">
        <v>20</v>
      </c>
      <c r="E741" t="s">
        <v>997</v>
      </c>
      <c r="F741" t="s">
        <v>22</v>
      </c>
      <c r="G741" t="s">
        <v>23</v>
      </c>
      <c r="H741" t="s">
        <v>642</v>
      </c>
      <c r="I741" t="s">
        <v>317</v>
      </c>
      <c r="J741">
        <v>85254</v>
      </c>
      <c r="K741" t="s">
        <v>41</v>
      </c>
      <c r="L741" t="s">
        <v>4728</v>
      </c>
      <c r="M741" t="s">
        <v>70</v>
      </c>
      <c r="N741" t="s">
        <v>71</v>
      </c>
      <c r="O741" t="s">
        <v>4729</v>
      </c>
      <c r="P741" t="s">
        <v>4730</v>
      </c>
      <c r="Q741">
        <v>1</v>
      </c>
      <c r="R741">
        <v>0.2</v>
      </c>
      <c r="S741" s="16">
        <v>23.8</v>
      </c>
    </row>
    <row r="742" spans="1:19">
      <c r="A742" t="s">
        <v>4731</v>
      </c>
      <c r="B742" s="1">
        <v>42953</v>
      </c>
      <c r="C742" s="1">
        <v>42957</v>
      </c>
      <c r="D742" t="s">
        <v>20</v>
      </c>
      <c r="E742" t="s">
        <v>2355</v>
      </c>
      <c r="F742" t="s">
        <v>22</v>
      </c>
      <c r="G742" t="s">
        <v>23</v>
      </c>
      <c r="H742" t="s">
        <v>4251</v>
      </c>
      <c r="I742" t="s">
        <v>758</v>
      </c>
      <c r="J742">
        <v>70506</v>
      </c>
      <c r="K742" t="s">
        <v>26</v>
      </c>
      <c r="L742" t="s">
        <v>4732</v>
      </c>
      <c r="M742" t="s">
        <v>28</v>
      </c>
      <c r="N742" t="s">
        <v>29</v>
      </c>
      <c r="O742" t="s">
        <v>4733</v>
      </c>
      <c r="P742" t="s">
        <v>4734</v>
      </c>
      <c r="Q742">
        <v>3</v>
      </c>
      <c r="R742">
        <v>0</v>
      </c>
      <c r="S742" s="16">
        <v>23.32</v>
      </c>
    </row>
    <row r="743" spans="1:19">
      <c r="A743" t="s">
        <v>4735</v>
      </c>
      <c r="B743" s="1">
        <v>43066</v>
      </c>
      <c r="C743" s="1">
        <v>43072</v>
      </c>
      <c r="D743" t="s">
        <v>48</v>
      </c>
      <c r="E743" t="s">
        <v>2963</v>
      </c>
      <c r="F743" t="s">
        <v>38</v>
      </c>
      <c r="G743" t="s">
        <v>23</v>
      </c>
      <c r="H743" t="s">
        <v>128</v>
      </c>
      <c r="I743" t="s">
        <v>40</v>
      </c>
      <c r="J743">
        <v>94109</v>
      </c>
      <c r="K743" t="s">
        <v>41</v>
      </c>
      <c r="L743" t="s">
        <v>4588</v>
      </c>
      <c r="M743" t="s">
        <v>43</v>
      </c>
      <c r="N743" t="s">
        <v>90</v>
      </c>
      <c r="O743" t="s">
        <v>4589</v>
      </c>
      <c r="P743" t="s">
        <v>4736</v>
      </c>
      <c r="Q743">
        <v>5</v>
      </c>
      <c r="R743">
        <v>0</v>
      </c>
      <c r="S743" s="16">
        <v>114.94</v>
      </c>
    </row>
    <row r="744" spans="1:19">
      <c r="A744" t="s">
        <v>4739</v>
      </c>
      <c r="B744" s="1">
        <v>42149</v>
      </c>
      <c r="C744" s="1">
        <v>42151</v>
      </c>
      <c r="D744" t="s">
        <v>20</v>
      </c>
      <c r="E744" t="s">
        <v>3961</v>
      </c>
      <c r="F744" t="s">
        <v>102</v>
      </c>
      <c r="G744" t="s">
        <v>23</v>
      </c>
      <c r="H744" t="s">
        <v>128</v>
      </c>
      <c r="I744" t="s">
        <v>40</v>
      </c>
      <c r="J744">
        <v>94109</v>
      </c>
      <c r="K744" t="s">
        <v>41</v>
      </c>
      <c r="L744" t="s">
        <v>3439</v>
      </c>
      <c r="M744" t="s">
        <v>28</v>
      </c>
      <c r="N744" t="s">
        <v>63</v>
      </c>
      <c r="O744" t="s">
        <v>3440</v>
      </c>
      <c r="P744" t="s">
        <v>4740</v>
      </c>
      <c r="Q744">
        <v>3</v>
      </c>
      <c r="R744">
        <v>0</v>
      </c>
      <c r="S744" s="16">
        <v>4.8600000000000003</v>
      </c>
    </row>
    <row r="745" spans="1:19">
      <c r="A745" t="s">
        <v>4741</v>
      </c>
      <c r="B745" s="1">
        <v>42559</v>
      </c>
      <c r="C745" s="1">
        <v>42563</v>
      </c>
      <c r="D745" t="s">
        <v>48</v>
      </c>
      <c r="E745" t="s">
        <v>4742</v>
      </c>
      <c r="F745" t="s">
        <v>22</v>
      </c>
      <c r="G745" t="s">
        <v>23</v>
      </c>
      <c r="H745" t="s">
        <v>4743</v>
      </c>
      <c r="I745" t="s">
        <v>472</v>
      </c>
      <c r="J745">
        <v>80020</v>
      </c>
      <c r="K745" t="s">
        <v>41</v>
      </c>
      <c r="L745" t="s">
        <v>4744</v>
      </c>
      <c r="M745" t="s">
        <v>43</v>
      </c>
      <c r="N745" t="s">
        <v>74</v>
      </c>
      <c r="O745" t="s">
        <v>4745</v>
      </c>
      <c r="P745" t="s">
        <v>4723</v>
      </c>
      <c r="Q745">
        <v>2</v>
      </c>
      <c r="R745">
        <v>0.7</v>
      </c>
      <c r="S745" s="16">
        <v>-13.31</v>
      </c>
    </row>
    <row r="746" spans="1:19">
      <c r="A746" t="s">
        <v>4749</v>
      </c>
      <c r="B746" s="1">
        <v>42541</v>
      </c>
      <c r="C746" s="1">
        <v>42547</v>
      </c>
      <c r="D746" t="s">
        <v>48</v>
      </c>
      <c r="E746" t="s">
        <v>927</v>
      </c>
      <c r="F746" t="s">
        <v>38</v>
      </c>
      <c r="G746" t="s">
        <v>23</v>
      </c>
      <c r="H746" t="s">
        <v>4197</v>
      </c>
      <c r="I746" t="s">
        <v>104</v>
      </c>
      <c r="J746">
        <v>75007</v>
      </c>
      <c r="K746" t="s">
        <v>105</v>
      </c>
      <c r="L746" t="s">
        <v>3994</v>
      </c>
      <c r="M746" t="s">
        <v>70</v>
      </c>
      <c r="N746" t="s">
        <v>162</v>
      </c>
      <c r="O746" t="s">
        <v>3995</v>
      </c>
      <c r="P746" t="s">
        <v>4750</v>
      </c>
      <c r="Q746">
        <v>4</v>
      </c>
      <c r="R746">
        <v>0.2</v>
      </c>
      <c r="S746" s="16">
        <v>26.39</v>
      </c>
    </row>
    <row r="747" spans="1:19">
      <c r="A747" t="s">
        <v>4768</v>
      </c>
      <c r="B747" s="1">
        <v>43090</v>
      </c>
      <c r="C747" s="1">
        <v>43097</v>
      </c>
      <c r="D747" t="s">
        <v>48</v>
      </c>
      <c r="E747" t="s">
        <v>1830</v>
      </c>
      <c r="F747" t="s">
        <v>22</v>
      </c>
      <c r="G747" t="s">
        <v>23</v>
      </c>
      <c r="H747" t="s">
        <v>4769</v>
      </c>
      <c r="I747" t="s">
        <v>816</v>
      </c>
      <c r="J747">
        <v>7501</v>
      </c>
      <c r="K747" t="s">
        <v>150</v>
      </c>
      <c r="L747" t="s">
        <v>2138</v>
      </c>
      <c r="M747" t="s">
        <v>70</v>
      </c>
      <c r="N747" t="s">
        <v>71</v>
      </c>
      <c r="O747" t="s">
        <v>2139</v>
      </c>
      <c r="P747" t="s">
        <v>4770</v>
      </c>
      <c r="Q747">
        <v>3</v>
      </c>
      <c r="R747">
        <v>0</v>
      </c>
      <c r="S747" s="16">
        <v>78.95</v>
      </c>
    </row>
    <row r="748" spans="1:19">
      <c r="A748" t="s">
        <v>4775</v>
      </c>
      <c r="B748" s="1">
        <v>43001</v>
      </c>
      <c r="C748" s="1">
        <v>43007</v>
      </c>
      <c r="D748" t="s">
        <v>48</v>
      </c>
      <c r="E748" t="s">
        <v>1931</v>
      </c>
      <c r="F748" t="s">
        <v>22</v>
      </c>
      <c r="G748" t="s">
        <v>23</v>
      </c>
      <c r="H748" t="s">
        <v>4498</v>
      </c>
      <c r="I748" t="s">
        <v>665</v>
      </c>
      <c r="J748">
        <v>74133</v>
      </c>
      <c r="K748" t="s">
        <v>105</v>
      </c>
      <c r="L748" t="s">
        <v>752</v>
      </c>
      <c r="M748" t="s">
        <v>70</v>
      </c>
      <c r="N748" t="s">
        <v>162</v>
      </c>
      <c r="O748" t="s">
        <v>753</v>
      </c>
      <c r="P748" t="s">
        <v>1561</v>
      </c>
      <c r="Q748">
        <v>4</v>
      </c>
      <c r="R748">
        <v>0</v>
      </c>
      <c r="S748" s="16">
        <v>102.19</v>
      </c>
    </row>
    <row r="749" spans="1:19">
      <c r="A749" t="s">
        <v>4776</v>
      </c>
      <c r="B749" s="1">
        <v>42861</v>
      </c>
      <c r="C749" s="1">
        <v>42866</v>
      </c>
      <c r="D749" t="s">
        <v>48</v>
      </c>
      <c r="E749" t="s">
        <v>4441</v>
      </c>
      <c r="F749" t="s">
        <v>102</v>
      </c>
      <c r="G749" t="s">
        <v>23</v>
      </c>
      <c r="H749" t="s">
        <v>310</v>
      </c>
      <c r="I749" t="s">
        <v>213</v>
      </c>
      <c r="J749">
        <v>60623</v>
      </c>
      <c r="K749" t="s">
        <v>105</v>
      </c>
      <c r="L749" t="s">
        <v>4455</v>
      </c>
      <c r="M749" t="s">
        <v>43</v>
      </c>
      <c r="N749" t="s">
        <v>67</v>
      </c>
      <c r="O749" t="s">
        <v>4456</v>
      </c>
      <c r="P749" t="s">
        <v>1927</v>
      </c>
      <c r="Q749">
        <v>3</v>
      </c>
      <c r="R749">
        <v>0.2</v>
      </c>
      <c r="S749" s="16">
        <v>0.64</v>
      </c>
    </row>
    <row r="750" spans="1:19">
      <c r="A750" t="s">
        <v>4777</v>
      </c>
      <c r="B750" s="1">
        <v>41987</v>
      </c>
      <c r="C750" s="1">
        <v>41992</v>
      </c>
      <c r="D750" t="s">
        <v>48</v>
      </c>
      <c r="E750" t="s">
        <v>4778</v>
      </c>
      <c r="F750" t="s">
        <v>22</v>
      </c>
      <c r="G750" t="s">
        <v>23</v>
      </c>
      <c r="H750" t="s">
        <v>310</v>
      </c>
      <c r="I750" t="s">
        <v>213</v>
      </c>
      <c r="J750">
        <v>60610</v>
      </c>
      <c r="K750" t="s">
        <v>105</v>
      </c>
      <c r="L750" t="s">
        <v>4779</v>
      </c>
      <c r="M750" t="s">
        <v>43</v>
      </c>
      <c r="N750" t="s">
        <v>74</v>
      </c>
      <c r="O750" t="s">
        <v>4780</v>
      </c>
      <c r="P750" t="s">
        <v>607</v>
      </c>
      <c r="Q750">
        <v>4</v>
      </c>
      <c r="R750">
        <v>0.8</v>
      </c>
      <c r="S750" s="16">
        <v>-8.68</v>
      </c>
    </row>
    <row r="751" spans="1:19">
      <c r="A751" t="s">
        <v>4786</v>
      </c>
      <c r="B751" s="1">
        <v>42132</v>
      </c>
      <c r="C751" s="1">
        <v>42136</v>
      </c>
      <c r="D751" t="s">
        <v>48</v>
      </c>
      <c r="E751" t="s">
        <v>1877</v>
      </c>
      <c r="F751" t="s">
        <v>22</v>
      </c>
      <c r="G751" t="s">
        <v>23</v>
      </c>
      <c r="H751" t="s">
        <v>2029</v>
      </c>
      <c r="I751" t="s">
        <v>433</v>
      </c>
      <c r="J751">
        <v>97301</v>
      </c>
      <c r="K751" t="s">
        <v>41</v>
      </c>
      <c r="L751" t="s">
        <v>4787</v>
      </c>
      <c r="M751" t="s">
        <v>43</v>
      </c>
      <c r="N751" t="s">
        <v>67</v>
      </c>
      <c r="O751" t="s">
        <v>4788</v>
      </c>
      <c r="P751" t="s">
        <v>2732</v>
      </c>
      <c r="Q751">
        <v>2</v>
      </c>
      <c r="R751">
        <v>0.2</v>
      </c>
      <c r="S751" s="16">
        <v>0.59</v>
      </c>
    </row>
    <row r="752" spans="1:19">
      <c r="A752" t="s">
        <v>4789</v>
      </c>
      <c r="B752" s="1">
        <v>42352</v>
      </c>
      <c r="C752" s="1">
        <v>42354</v>
      </c>
      <c r="D752" t="s">
        <v>20</v>
      </c>
      <c r="E752" t="s">
        <v>1359</v>
      </c>
      <c r="F752" t="s">
        <v>38</v>
      </c>
      <c r="G752" t="s">
        <v>23</v>
      </c>
      <c r="H752" t="s">
        <v>512</v>
      </c>
      <c r="I752" t="s">
        <v>1312</v>
      </c>
      <c r="J752">
        <v>31907</v>
      </c>
      <c r="K752" t="s">
        <v>26</v>
      </c>
      <c r="L752" t="s">
        <v>2480</v>
      </c>
      <c r="M752" t="s">
        <v>43</v>
      </c>
      <c r="N752" t="s">
        <v>74</v>
      </c>
      <c r="O752" t="s">
        <v>2481</v>
      </c>
      <c r="P752" t="s">
        <v>3419</v>
      </c>
      <c r="Q752">
        <v>2</v>
      </c>
      <c r="R752">
        <v>0</v>
      </c>
      <c r="S752" s="16">
        <v>1.8</v>
      </c>
    </row>
    <row r="753" spans="1:19">
      <c r="A753" t="s">
        <v>4790</v>
      </c>
      <c r="B753" s="1">
        <v>41976</v>
      </c>
      <c r="C753" s="1">
        <v>41982</v>
      </c>
      <c r="D753" t="s">
        <v>48</v>
      </c>
      <c r="E753" t="s">
        <v>1407</v>
      </c>
      <c r="F753" t="s">
        <v>22</v>
      </c>
      <c r="G753" t="s">
        <v>23</v>
      </c>
      <c r="H753" t="s">
        <v>4791</v>
      </c>
      <c r="I753" t="s">
        <v>665</v>
      </c>
      <c r="J753">
        <v>73120</v>
      </c>
      <c r="K753" t="s">
        <v>105</v>
      </c>
      <c r="L753" t="s">
        <v>4792</v>
      </c>
      <c r="M753" t="s">
        <v>70</v>
      </c>
      <c r="N753" t="s">
        <v>71</v>
      </c>
      <c r="O753" t="s">
        <v>4793</v>
      </c>
      <c r="P753" t="s">
        <v>4794</v>
      </c>
      <c r="Q753">
        <v>4</v>
      </c>
      <c r="R753">
        <v>0</v>
      </c>
      <c r="S753" s="16">
        <v>134.38999999999999</v>
      </c>
    </row>
    <row r="754" spans="1:19">
      <c r="A754" t="s">
        <v>4796</v>
      </c>
      <c r="B754" s="1">
        <v>42576</v>
      </c>
      <c r="C754" s="1">
        <v>42578</v>
      </c>
      <c r="D754" t="s">
        <v>191</v>
      </c>
      <c r="E754" t="s">
        <v>4797</v>
      </c>
      <c r="F754" t="s">
        <v>22</v>
      </c>
      <c r="G754" t="s">
        <v>23</v>
      </c>
      <c r="H754" t="s">
        <v>512</v>
      </c>
      <c r="I754" t="s">
        <v>513</v>
      </c>
      <c r="J754">
        <v>43229</v>
      </c>
      <c r="K754" t="s">
        <v>150</v>
      </c>
      <c r="L754" t="s">
        <v>1250</v>
      </c>
      <c r="M754" t="s">
        <v>70</v>
      </c>
      <c r="N754" t="s">
        <v>1251</v>
      </c>
      <c r="O754" t="s">
        <v>1252</v>
      </c>
      <c r="P754" t="s">
        <v>4556</v>
      </c>
      <c r="Q754">
        <v>4</v>
      </c>
      <c r="R754">
        <v>0.4</v>
      </c>
      <c r="S754" s="16">
        <v>192</v>
      </c>
    </row>
    <row r="755" spans="1:19">
      <c r="A755" t="s">
        <v>4798</v>
      </c>
      <c r="B755" s="1">
        <v>42317</v>
      </c>
      <c r="C755" s="1">
        <v>42321</v>
      </c>
      <c r="D755" t="s">
        <v>48</v>
      </c>
      <c r="E755" t="s">
        <v>4649</v>
      </c>
      <c r="F755" t="s">
        <v>22</v>
      </c>
      <c r="G755" t="s">
        <v>23</v>
      </c>
      <c r="H755" t="s">
        <v>326</v>
      </c>
      <c r="I755" t="s">
        <v>614</v>
      </c>
      <c r="J755">
        <v>65807</v>
      </c>
      <c r="K755" t="s">
        <v>105</v>
      </c>
      <c r="L755" t="s">
        <v>4799</v>
      </c>
      <c r="M755" t="s">
        <v>43</v>
      </c>
      <c r="N755" t="s">
        <v>74</v>
      </c>
      <c r="O755" t="s">
        <v>4800</v>
      </c>
      <c r="P755" t="s">
        <v>2763</v>
      </c>
      <c r="Q755">
        <v>3</v>
      </c>
      <c r="R755">
        <v>0</v>
      </c>
      <c r="S755" s="16">
        <v>7.92</v>
      </c>
    </row>
    <row r="756" spans="1:19">
      <c r="A756" t="s">
        <v>4809</v>
      </c>
      <c r="B756" s="1">
        <v>43071</v>
      </c>
      <c r="C756" s="1">
        <v>43073</v>
      </c>
      <c r="D756" t="s">
        <v>20</v>
      </c>
      <c r="E756" t="s">
        <v>4810</v>
      </c>
      <c r="F756" t="s">
        <v>22</v>
      </c>
      <c r="G756" t="s">
        <v>23</v>
      </c>
      <c r="H756" t="s">
        <v>186</v>
      </c>
      <c r="I756" t="s">
        <v>104</v>
      </c>
      <c r="J756">
        <v>77036</v>
      </c>
      <c r="K756" t="s">
        <v>105</v>
      </c>
      <c r="L756" t="s">
        <v>4811</v>
      </c>
      <c r="M756" t="s">
        <v>43</v>
      </c>
      <c r="N756" t="s">
        <v>78</v>
      </c>
      <c r="O756" t="s">
        <v>4812</v>
      </c>
      <c r="P756" t="s">
        <v>4813</v>
      </c>
      <c r="Q756">
        <v>5</v>
      </c>
      <c r="R756">
        <v>0.8</v>
      </c>
      <c r="S756" s="16">
        <v>-766.01</v>
      </c>
    </row>
    <row r="757" spans="1:19">
      <c r="A757" t="s">
        <v>4815</v>
      </c>
      <c r="B757" s="1">
        <v>42836</v>
      </c>
      <c r="C757" s="1">
        <v>42843</v>
      </c>
      <c r="D757" t="s">
        <v>48</v>
      </c>
      <c r="E757" t="s">
        <v>4816</v>
      </c>
      <c r="F757" t="s">
        <v>22</v>
      </c>
      <c r="G757" t="s">
        <v>23</v>
      </c>
      <c r="H757" t="s">
        <v>619</v>
      </c>
      <c r="I757" t="s">
        <v>40</v>
      </c>
      <c r="J757">
        <v>91104</v>
      </c>
      <c r="K757" t="s">
        <v>41</v>
      </c>
      <c r="L757" t="s">
        <v>458</v>
      </c>
      <c r="M757" t="s">
        <v>70</v>
      </c>
      <c r="N757" t="s">
        <v>162</v>
      </c>
      <c r="O757" t="s">
        <v>459</v>
      </c>
      <c r="P757" t="s">
        <v>4817</v>
      </c>
      <c r="Q757">
        <v>5</v>
      </c>
      <c r="R757">
        <v>0</v>
      </c>
      <c r="S757" s="16">
        <v>21.99</v>
      </c>
    </row>
    <row r="758" spans="1:19">
      <c r="A758" t="s">
        <v>4819</v>
      </c>
      <c r="B758" s="1">
        <v>42950</v>
      </c>
      <c r="C758" s="1">
        <v>42951</v>
      </c>
      <c r="D758" t="s">
        <v>191</v>
      </c>
      <c r="E758" t="s">
        <v>4129</v>
      </c>
      <c r="F758" t="s">
        <v>22</v>
      </c>
      <c r="G758" t="s">
        <v>23</v>
      </c>
      <c r="H758" t="s">
        <v>310</v>
      </c>
      <c r="I758" t="s">
        <v>213</v>
      </c>
      <c r="J758">
        <v>60623</v>
      </c>
      <c r="K758" t="s">
        <v>105</v>
      </c>
      <c r="L758" t="s">
        <v>4820</v>
      </c>
      <c r="M758" t="s">
        <v>28</v>
      </c>
      <c r="N758" t="s">
        <v>29</v>
      </c>
      <c r="O758" t="s">
        <v>4821</v>
      </c>
      <c r="P758" t="s">
        <v>4822</v>
      </c>
      <c r="Q758">
        <v>2</v>
      </c>
      <c r="R758">
        <v>0.3</v>
      </c>
      <c r="S758" s="16">
        <v>-36.67</v>
      </c>
    </row>
    <row r="759" spans="1:19">
      <c r="A759" t="s">
        <v>4823</v>
      </c>
      <c r="B759" s="1">
        <v>42349</v>
      </c>
      <c r="C759" s="1">
        <v>42349</v>
      </c>
      <c r="D759" t="s">
        <v>1327</v>
      </c>
      <c r="E759" t="s">
        <v>4824</v>
      </c>
      <c r="F759" t="s">
        <v>22</v>
      </c>
      <c r="G759" t="s">
        <v>23</v>
      </c>
      <c r="H759" t="s">
        <v>186</v>
      </c>
      <c r="I759" t="s">
        <v>104</v>
      </c>
      <c r="J759">
        <v>77041</v>
      </c>
      <c r="K759" t="s">
        <v>105</v>
      </c>
      <c r="L759" t="s">
        <v>2349</v>
      </c>
      <c r="M759" t="s">
        <v>70</v>
      </c>
      <c r="N759" t="s">
        <v>162</v>
      </c>
      <c r="O759" t="s">
        <v>2350</v>
      </c>
      <c r="P759" t="s">
        <v>1717</v>
      </c>
      <c r="Q759">
        <v>2</v>
      </c>
      <c r="R759">
        <v>0.2</v>
      </c>
      <c r="S759" s="16">
        <v>36</v>
      </c>
    </row>
    <row r="760" spans="1:19">
      <c r="A760" t="s">
        <v>4831</v>
      </c>
      <c r="B760" s="1">
        <v>42082</v>
      </c>
      <c r="C760" s="1">
        <v>42086</v>
      </c>
      <c r="D760" t="s">
        <v>48</v>
      </c>
      <c r="E760" t="s">
        <v>2713</v>
      </c>
      <c r="F760" t="s">
        <v>22</v>
      </c>
      <c r="G760" t="s">
        <v>23</v>
      </c>
      <c r="H760" t="s">
        <v>4832</v>
      </c>
      <c r="I760" t="s">
        <v>40</v>
      </c>
      <c r="J760">
        <v>92404</v>
      </c>
      <c r="K760" t="s">
        <v>41</v>
      </c>
      <c r="L760" t="s">
        <v>4141</v>
      </c>
      <c r="M760" t="s">
        <v>43</v>
      </c>
      <c r="N760" t="s">
        <v>74</v>
      </c>
      <c r="O760" t="s">
        <v>4142</v>
      </c>
      <c r="P760" t="s">
        <v>2390</v>
      </c>
      <c r="Q760">
        <v>2</v>
      </c>
      <c r="R760">
        <v>0.2</v>
      </c>
      <c r="S760" s="16">
        <v>6.37</v>
      </c>
    </row>
    <row r="761" spans="1:19">
      <c r="A761" t="s">
        <v>4834</v>
      </c>
      <c r="B761" s="1">
        <v>42076</v>
      </c>
      <c r="C761" s="1">
        <v>42078</v>
      </c>
      <c r="D761" t="s">
        <v>191</v>
      </c>
      <c r="E761" t="s">
        <v>4250</v>
      </c>
      <c r="F761" t="s">
        <v>22</v>
      </c>
      <c r="G761" t="s">
        <v>23</v>
      </c>
      <c r="H761" t="s">
        <v>95</v>
      </c>
      <c r="I761" t="s">
        <v>96</v>
      </c>
      <c r="J761">
        <v>98103</v>
      </c>
      <c r="K761" t="s">
        <v>41</v>
      </c>
      <c r="L761" t="s">
        <v>2521</v>
      </c>
      <c r="M761" t="s">
        <v>28</v>
      </c>
      <c r="N761" t="s">
        <v>29</v>
      </c>
      <c r="O761" t="s">
        <v>2522</v>
      </c>
      <c r="P761" t="s">
        <v>4835</v>
      </c>
      <c r="Q761">
        <v>2</v>
      </c>
      <c r="R761">
        <v>0</v>
      </c>
      <c r="S761" s="16">
        <v>39.75</v>
      </c>
    </row>
    <row r="762" spans="1:19">
      <c r="A762" t="s">
        <v>4836</v>
      </c>
      <c r="B762" s="1">
        <v>42621</v>
      </c>
      <c r="C762" s="1">
        <v>42623</v>
      </c>
      <c r="D762" t="s">
        <v>20</v>
      </c>
      <c r="E762" t="s">
        <v>814</v>
      </c>
      <c r="F762" t="s">
        <v>102</v>
      </c>
      <c r="G762" t="s">
        <v>23</v>
      </c>
      <c r="H762" t="s">
        <v>2530</v>
      </c>
      <c r="I762" t="s">
        <v>40</v>
      </c>
      <c r="J762">
        <v>93534</v>
      </c>
      <c r="K762" t="s">
        <v>41</v>
      </c>
      <c r="L762" t="s">
        <v>1382</v>
      </c>
      <c r="M762" t="s">
        <v>43</v>
      </c>
      <c r="N762" t="s">
        <v>74</v>
      </c>
      <c r="O762" t="s">
        <v>1383</v>
      </c>
      <c r="P762" t="s">
        <v>4837</v>
      </c>
      <c r="Q762">
        <v>2</v>
      </c>
      <c r="R762">
        <v>0.2</v>
      </c>
      <c r="S762" s="16">
        <v>11.56</v>
      </c>
    </row>
    <row r="763" spans="1:19">
      <c r="A763" t="s">
        <v>4842</v>
      </c>
      <c r="B763" s="1">
        <v>42027</v>
      </c>
      <c r="C763" s="1">
        <v>42031</v>
      </c>
      <c r="D763" t="s">
        <v>48</v>
      </c>
      <c r="E763" t="s">
        <v>1737</v>
      </c>
      <c r="F763" t="s">
        <v>102</v>
      </c>
      <c r="G763" t="s">
        <v>23</v>
      </c>
      <c r="H763" t="s">
        <v>4843</v>
      </c>
      <c r="I763" t="s">
        <v>1817</v>
      </c>
      <c r="J763">
        <v>59715</v>
      </c>
      <c r="K763" t="s">
        <v>41</v>
      </c>
      <c r="L763" t="s">
        <v>1482</v>
      </c>
      <c r="M763" t="s">
        <v>43</v>
      </c>
      <c r="N763" t="s">
        <v>90</v>
      </c>
      <c r="O763" t="s">
        <v>1483</v>
      </c>
      <c r="P763" t="s">
        <v>4844</v>
      </c>
      <c r="Q763">
        <v>3</v>
      </c>
      <c r="R763">
        <v>0</v>
      </c>
      <c r="S763" s="16">
        <v>13.94</v>
      </c>
    </row>
    <row r="764" spans="1:19">
      <c r="A764" t="s">
        <v>4845</v>
      </c>
      <c r="B764" s="1">
        <v>42173</v>
      </c>
      <c r="C764" s="1">
        <v>42178</v>
      </c>
      <c r="D764" t="s">
        <v>48</v>
      </c>
      <c r="E764" t="s">
        <v>3196</v>
      </c>
      <c r="F764" t="s">
        <v>102</v>
      </c>
      <c r="G764" t="s">
        <v>23</v>
      </c>
      <c r="H764" t="s">
        <v>1427</v>
      </c>
      <c r="I764" t="s">
        <v>317</v>
      </c>
      <c r="J764">
        <v>85345</v>
      </c>
      <c r="K764" t="s">
        <v>41</v>
      </c>
      <c r="L764" t="s">
        <v>4846</v>
      </c>
      <c r="M764" t="s">
        <v>43</v>
      </c>
      <c r="N764" t="s">
        <v>90</v>
      </c>
      <c r="O764" t="s">
        <v>4847</v>
      </c>
      <c r="P764" t="s">
        <v>4696</v>
      </c>
      <c r="Q764">
        <v>3</v>
      </c>
      <c r="R764">
        <v>0.2</v>
      </c>
      <c r="S764" s="16">
        <v>4.33</v>
      </c>
    </row>
    <row r="765" spans="1:19">
      <c r="A765" t="s">
        <v>4848</v>
      </c>
      <c r="B765" s="1">
        <v>42279</v>
      </c>
      <c r="C765" s="1">
        <v>42285</v>
      </c>
      <c r="D765" t="s">
        <v>48</v>
      </c>
      <c r="E765" t="s">
        <v>1624</v>
      </c>
      <c r="F765" t="s">
        <v>38</v>
      </c>
      <c r="G765" t="s">
        <v>23</v>
      </c>
      <c r="H765" t="s">
        <v>978</v>
      </c>
      <c r="I765" t="s">
        <v>40</v>
      </c>
      <c r="J765">
        <v>92105</v>
      </c>
      <c r="K765" t="s">
        <v>41</v>
      </c>
      <c r="L765" t="s">
        <v>4849</v>
      </c>
      <c r="M765" t="s">
        <v>43</v>
      </c>
      <c r="N765" t="s">
        <v>74</v>
      </c>
      <c r="O765" t="s">
        <v>4850</v>
      </c>
      <c r="P765" t="s">
        <v>4851</v>
      </c>
      <c r="Q765">
        <v>6</v>
      </c>
      <c r="R765">
        <v>0.2</v>
      </c>
      <c r="S765" s="16">
        <v>20.13</v>
      </c>
    </row>
    <row r="766" spans="1:19">
      <c r="A766" t="s">
        <v>4852</v>
      </c>
      <c r="B766" s="1">
        <v>43057</v>
      </c>
      <c r="C766" s="1">
        <v>43062</v>
      </c>
      <c r="D766" t="s">
        <v>48</v>
      </c>
      <c r="E766" t="s">
        <v>4004</v>
      </c>
      <c r="F766" t="s">
        <v>38</v>
      </c>
      <c r="G766" t="s">
        <v>23</v>
      </c>
      <c r="H766" t="s">
        <v>1158</v>
      </c>
      <c r="I766" t="s">
        <v>513</v>
      </c>
      <c r="J766">
        <v>44107</v>
      </c>
      <c r="K766" t="s">
        <v>150</v>
      </c>
      <c r="L766" t="s">
        <v>3616</v>
      </c>
      <c r="M766" t="s">
        <v>43</v>
      </c>
      <c r="N766" t="s">
        <v>67</v>
      </c>
      <c r="O766" t="s">
        <v>3617</v>
      </c>
      <c r="P766" t="s">
        <v>4853</v>
      </c>
      <c r="Q766">
        <v>7</v>
      </c>
      <c r="R766">
        <v>0.2</v>
      </c>
      <c r="S766" s="16">
        <v>7.77</v>
      </c>
    </row>
    <row r="767" spans="1:19">
      <c r="A767" t="s">
        <v>4860</v>
      </c>
      <c r="B767" s="1">
        <v>43091</v>
      </c>
      <c r="C767" s="1">
        <v>43094</v>
      </c>
      <c r="D767" t="s">
        <v>191</v>
      </c>
      <c r="E767" t="s">
        <v>2054</v>
      </c>
      <c r="F767" t="s">
        <v>22</v>
      </c>
      <c r="G767" t="s">
        <v>23</v>
      </c>
      <c r="H767" t="s">
        <v>911</v>
      </c>
      <c r="I767" t="s">
        <v>241</v>
      </c>
      <c r="J767">
        <v>48227</v>
      </c>
      <c r="K767" t="s">
        <v>105</v>
      </c>
      <c r="L767" t="s">
        <v>4861</v>
      </c>
      <c r="M767" t="s">
        <v>70</v>
      </c>
      <c r="N767" t="s">
        <v>162</v>
      </c>
      <c r="O767" t="s">
        <v>4862</v>
      </c>
      <c r="P767" t="s">
        <v>4817</v>
      </c>
      <c r="Q767">
        <v>5</v>
      </c>
      <c r="R767">
        <v>0</v>
      </c>
      <c r="S767" s="16">
        <v>63.98</v>
      </c>
    </row>
    <row r="768" spans="1:19">
      <c r="A768" t="s">
        <v>4863</v>
      </c>
      <c r="B768" s="1">
        <v>41943</v>
      </c>
      <c r="C768" s="1">
        <v>41947</v>
      </c>
      <c r="D768" t="s">
        <v>48</v>
      </c>
      <c r="E768" t="s">
        <v>530</v>
      </c>
      <c r="F768" t="s">
        <v>38</v>
      </c>
      <c r="G768" t="s">
        <v>23</v>
      </c>
      <c r="H768" t="s">
        <v>39</v>
      </c>
      <c r="I768" t="s">
        <v>40</v>
      </c>
      <c r="J768">
        <v>90049</v>
      </c>
      <c r="K768" t="s">
        <v>41</v>
      </c>
      <c r="L768" t="s">
        <v>4864</v>
      </c>
      <c r="M768" t="s">
        <v>43</v>
      </c>
      <c r="N768" t="s">
        <v>277</v>
      </c>
      <c r="O768" t="s">
        <v>577</v>
      </c>
      <c r="P768" t="s">
        <v>3695</v>
      </c>
      <c r="Q768">
        <v>3</v>
      </c>
      <c r="R768">
        <v>0</v>
      </c>
      <c r="S768" s="16">
        <v>5.22</v>
      </c>
    </row>
    <row r="769" spans="1:19">
      <c r="A769" t="s">
        <v>4873</v>
      </c>
      <c r="B769" s="1">
        <v>42107</v>
      </c>
      <c r="C769" s="1">
        <v>42113</v>
      </c>
      <c r="D769" t="s">
        <v>48</v>
      </c>
      <c r="E769" t="s">
        <v>2028</v>
      </c>
      <c r="F769" t="s">
        <v>22</v>
      </c>
      <c r="G769" t="s">
        <v>23</v>
      </c>
      <c r="H769" t="s">
        <v>4035</v>
      </c>
      <c r="I769" t="s">
        <v>40</v>
      </c>
      <c r="J769">
        <v>91767</v>
      </c>
      <c r="K769" t="s">
        <v>41</v>
      </c>
      <c r="L769" t="s">
        <v>4874</v>
      </c>
      <c r="M769" t="s">
        <v>70</v>
      </c>
      <c r="N769" t="s">
        <v>162</v>
      </c>
      <c r="O769" t="s">
        <v>4875</v>
      </c>
      <c r="P769" t="s">
        <v>4876</v>
      </c>
      <c r="Q769">
        <v>4</v>
      </c>
      <c r="R769">
        <v>0</v>
      </c>
      <c r="S769" s="16">
        <v>69.989999999999995</v>
      </c>
    </row>
    <row r="770" spans="1:19">
      <c r="A770" t="s">
        <v>4881</v>
      </c>
      <c r="B770" s="1">
        <v>42700</v>
      </c>
      <c r="C770" s="1">
        <v>42706</v>
      </c>
      <c r="D770" t="s">
        <v>48</v>
      </c>
      <c r="E770" t="s">
        <v>4882</v>
      </c>
      <c r="F770" t="s">
        <v>38</v>
      </c>
      <c r="G770" t="s">
        <v>23</v>
      </c>
      <c r="H770" t="s">
        <v>95</v>
      </c>
      <c r="I770" t="s">
        <v>96</v>
      </c>
      <c r="J770">
        <v>98105</v>
      </c>
      <c r="K770" t="s">
        <v>41</v>
      </c>
      <c r="L770" t="s">
        <v>4762</v>
      </c>
      <c r="M770" t="s">
        <v>43</v>
      </c>
      <c r="N770" t="s">
        <v>74</v>
      </c>
      <c r="O770" t="s">
        <v>4763</v>
      </c>
      <c r="P770" t="s">
        <v>4883</v>
      </c>
      <c r="Q770">
        <v>2</v>
      </c>
      <c r="R770">
        <v>0.2</v>
      </c>
      <c r="S770" s="16">
        <v>2.56</v>
      </c>
    </row>
    <row r="771" spans="1:19">
      <c r="A771" t="s">
        <v>4884</v>
      </c>
      <c r="B771" s="1">
        <v>43046</v>
      </c>
      <c r="C771" s="1">
        <v>43051</v>
      </c>
      <c r="D771" t="s">
        <v>20</v>
      </c>
      <c r="E771" t="s">
        <v>4091</v>
      </c>
      <c r="F771" t="s">
        <v>102</v>
      </c>
      <c r="G771" t="s">
        <v>23</v>
      </c>
      <c r="H771" t="s">
        <v>1020</v>
      </c>
      <c r="I771" t="s">
        <v>40</v>
      </c>
      <c r="J771">
        <v>94513</v>
      </c>
      <c r="K771" t="s">
        <v>41</v>
      </c>
      <c r="L771" t="s">
        <v>4885</v>
      </c>
      <c r="M771" t="s">
        <v>70</v>
      </c>
      <c r="N771" t="s">
        <v>162</v>
      </c>
      <c r="O771" t="s">
        <v>4886</v>
      </c>
      <c r="P771" t="s">
        <v>574</v>
      </c>
      <c r="Q771">
        <v>3</v>
      </c>
      <c r="R771">
        <v>0</v>
      </c>
      <c r="S771" s="16">
        <v>13.79</v>
      </c>
    </row>
    <row r="772" spans="1:19">
      <c r="A772" t="s">
        <v>4889</v>
      </c>
      <c r="B772" s="1">
        <v>42990</v>
      </c>
      <c r="C772" s="1">
        <v>42993</v>
      </c>
      <c r="D772" t="s">
        <v>191</v>
      </c>
      <c r="E772" t="s">
        <v>4890</v>
      </c>
      <c r="F772" t="s">
        <v>22</v>
      </c>
      <c r="G772" t="s">
        <v>23</v>
      </c>
      <c r="H772" t="s">
        <v>4449</v>
      </c>
      <c r="I772" t="s">
        <v>2803</v>
      </c>
      <c r="J772">
        <v>21215</v>
      </c>
      <c r="K772" t="s">
        <v>150</v>
      </c>
      <c r="L772" t="s">
        <v>967</v>
      </c>
      <c r="M772" t="s">
        <v>43</v>
      </c>
      <c r="N772" t="s">
        <v>90</v>
      </c>
      <c r="O772" t="s">
        <v>968</v>
      </c>
      <c r="P772" t="s">
        <v>4891</v>
      </c>
      <c r="Q772">
        <v>5</v>
      </c>
      <c r="R772">
        <v>0</v>
      </c>
      <c r="S772" s="16">
        <v>19.95</v>
      </c>
    </row>
    <row r="773" spans="1:19">
      <c r="A773" t="s">
        <v>4892</v>
      </c>
      <c r="B773" s="1">
        <v>42362</v>
      </c>
      <c r="C773" s="1">
        <v>42367</v>
      </c>
      <c r="D773" t="s">
        <v>48</v>
      </c>
      <c r="E773" t="s">
        <v>2826</v>
      </c>
      <c r="F773" t="s">
        <v>22</v>
      </c>
      <c r="G773" t="s">
        <v>23</v>
      </c>
      <c r="H773" t="s">
        <v>561</v>
      </c>
      <c r="I773" t="s">
        <v>317</v>
      </c>
      <c r="J773">
        <v>85023</v>
      </c>
      <c r="K773" t="s">
        <v>41</v>
      </c>
      <c r="L773" t="s">
        <v>4893</v>
      </c>
      <c r="M773" t="s">
        <v>43</v>
      </c>
      <c r="N773" t="s">
        <v>90</v>
      </c>
      <c r="O773" t="s">
        <v>4894</v>
      </c>
      <c r="P773" t="s">
        <v>4895</v>
      </c>
      <c r="Q773">
        <v>7</v>
      </c>
      <c r="R773">
        <v>0.2</v>
      </c>
      <c r="S773" s="16">
        <v>37.18</v>
      </c>
    </row>
    <row r="774" spans="1:19">
      <c r="A774" t="s">
        <v>4896</v>
      </c>
      <c r="B774" s="1">
        <v>42544</v>
      </c>
      <c r="C774" s="1">
        <v>42549</v>
      </c>
      <c r="D774" t="s">
        <v>48</v>
      </c>
      <c r="E774" t="s">
        <v>94</v>
      </c>
      <c r="F774" t="s">
        <v>22</v>
      </c>
      <c r="G774" t="s">
        <v>23</v>
      </c>
      <c r="H774" t="s">
        <v>274</v>
      </c>
      <c r="I774" t="s">
        <v>275</v>
      </c>
      <c r="J774">
        <v>10009</v>
      </c>
      <c r="K774" t="s">
        <v>150</v>
      </c>
      <c r="L774" t="s">
        <v>2310</v>
      </c>
      <c r="M774" t="s">
        <v>43</v>
      </c>
      <c r="N774" t="s">
        <v>44</v>
      </c>
      <c r="O774" t="s">
        <v>2311</v>
      </c>
      <c r="P774" t="s">
        <v>3665</v>
      </c>
      <c r="Q774">
        <v>4</v>
      </c>
      <c r="R774">
        <v>0</v>
      </c>
      <c r="S774" s="16">
        <v>56.18</v>
      </c>
    </row>
    <row r="775" spans="1:19">
      <c r="A775" t="s">
        <v>4901</v>
      </c>
      <c r="B775" s="1">
        <v>42303</v>
      </c>
      <c r="C775" s="1">
        <v>42307</v>
      </c>
      <c r="D775" t="s">
        <v>48</v>
      </c>
      <c r="E775" t="s">
        <v>1778</v>
      </c>
      <c r="F775" t="s">
        <v>38</v>
      </c>
      <c r="G775" t="s">
        <v>23</v>
      </c>
      <c r="H775" t="s">
        <v>4902</v>
      </c>
      <c r="I775" t="s">
        <v>40</v>
      </c>
      <c r="J775">
        <v>91730</v>
      </c>
      <c r="K775" t="s">
        <v>41</v>
      </c>
      <c r="L775" t="s">
        <v>4903</v>
      </c>
      <c r="M775" t="s">
        <v>43</v>
      </c>
      <c r="N775" t="s">
        <v>44</v>
      </c>
      <c r="O775" t="s">
        <v>4904</v>
      </c>
      <c r="P775" t="s">
        <v>4905</v>
      </c>
      <c r="Q775">
        <v>2</v>
      </c>
      <c r="R775">
        <v>0</v>
      </c>
      <c r="S775" s="16">
        <v>2.65</v>
      </c>
    </row>
    <row r="776" spans="1:19">
      <c r="A776" t="s">
        <v>4906</v>
      </c>
      <c r="B776" s="1">
        <v>42931</v>
      </c>
      <c r="C776" s="1">
        <v>42935</v>
      </c>
      <c r="D776" t="s">
        <v>48</v>
      </c>
      <c r="E776" t="s">
        <v>4907</v>
      </c>
      <c r="F776" t="s">
        <v>22</v>
      </c>
      <c r="G776" t="s">
        <v>23</v>
      </c>
      <c r="H776" t="s">
        <v>537</v>
      </c>
      <c r="I776" t="s">
        <v>248</v>
      </c>
      <c r="J776">
        <v>19805</v>
      </c>
      <c r="K776" t="s">
        <v>150</v>
      </c>
      <c r="L776" t="s">
        <v>2423</v>
      </c>
      <c r="M776" t="s">
        <v>43</v>
      </c>
      <c r="N776" t="s">
        <v>74</v>
      </c>
      <c r="O776" t="s">
        <v>2424</v>
      </c>
      <c r="P776" t="s">
        <v>4908</v>
      </c>
      <c r="Q776">
        <v>3</v>
      </c>
      <c r="R776">
        <v>0</v>
      </c>
      <c r="S776" s="16">
        <v>13.01</v>
      </c>
    </row>
    <row r="777" spans="1:19">
      <c r="A777" t="s">
        <v>4909</v>
      </c>
      <c r="B777" s="1">
        <v>41960</v>
      </c>
      <c r="C777" s="1">
        <v>41964</v>
      </c>
      <c r="D777" t="s">
        <v>48</v>
      </c>
      <c r="E777" t="s">
        <v>788</v>
      </c>
      <c r="F777" t="s">
        <v>102</v>
      </c>
      <c r="G777" t="s">
        <v>23</v>
      </c>
      <c r="H777" t="s">
        <v>4910</v>
      </c>
      <c r="I777" t="s">
        <v>231</v>
      </c>
      <c r="J777">
        <v>56560</v>
      </c>
      <c r="K777" t="s">
        <v>105</v>
      </c>
      <c r="L777" t="s">
        <v>3904</v>
      </c>
      <c r="M777" t="s">
        <v>28</v>
      </c>
      <c r="N777" t="s">
        <v>34</v>
      </c>
      <c r="O777" t="s">
        <v>3905</v>
      </c>
      <c r="P777" t="s">
        <v>4911</v>
      </c>
      <c r="Q777">
        <v>5</v>
      </c>
      <c r="R777">
        <v>0</v>
      </c>
      <c r="S777" s="16">
        <v>81.58</v>
      </c>
    </row>
    <row r="778" spans="1:19">
      <c r="A778" t="s">
        <v>4912</v>
      </c>
      <c r="B778" s="1">
        <v>42333</v>
      </c>
      <c r="C778" s="1">
        <v>42337</v>
      </c>
      <c r="D778" t="s">
        <v>48</v>
      </c>
      <c r="E778" t="s">
        <v>147</v>
      </c>
      <c r="F778" t="s">
        <v>22</v>
      </c>
      <c r="G778" t="s">
        <v>23</v>
      </c>
      <c r="H778" t="s">
        <v>537</v>
      </c>
      <c r="I778" t="s">
        <v>88</v>
      </c>
      <c r="J778">
        <v>28403</v>
      </c>
      <c r="K778" t="s">
        <v>26</v>
      </c>
      <c r="L778" t="s">
        <v>4913</v>
      </c>
      <c r="M778" t="s">
        <v>43</v>
      </c>
      <c r="N778" t="s">
        <v>67</v>
      </c>
      <c r="O778" t="s">
        <v>4914</v>
      </c>
      <c r="P778" t="s">
        <v>4010</v>
      </c>
      <c r="Q778">
        <v>5</v>
      </c>
      <c r="R778">
        <v>0.2</v>
      </c>
      <c r="S778" s="16">
        <v>1.48</v>
      </c>
    </row>
    <row r="779" spans="1:19">
      <c r="A779" t="s">
        <v>4915</v>
      </c>
      <c r="B779" s="1">
        <v>42505</v>
      </c>
      <c r="C779" s="1">
        <v>42510</v>
      </c>
      <c r="D779" t="s">
        <v>48</v>
      </c>
      <c r="E779" t="s">
        <v>200</v>
      </c>
      <c r="F779" t="s">
        <v>102</v>
      </c>
      <c r="G779" t="s">
        <v>23</v>
      </c>
      <c r="H779" t="s">
        <v>337</v>
      </c>
      <c r="I779" t="s">
        <v>1534</v>
      </c>
      <c r="J779">
        <v>39212</v>
      </c>
      <c r="K779" t="s">
        <v>26</v>
      </c>
      <c r="L779" t="s">
        <v>4916</v>
      </c>
      <c r="M779" t="s">
        <v>43</v>
      </c>
      <c r="N779" t="s">
        <v>74</v>
      </c>
      <c r="O779" t="s">
        <v>4917</v>
      </c>
      <c r="P779" t="s">
        <v>4918</v>
      </c>
      <c r="Q779">
        <v>8</v>
      </c>
      <c r="R779">
        <v>0</v>
      </c>
      <c r="S779" s="16">
        <v>240.56</v>
      </c>
    </row>
    <row r="780" spans="1:19">
      <c r="A780" t="s">
        <v>4922</v>
      </c>
      <c r="B780" s="1">
        <v>41708</v>
      </c>
      <c r="C780" s="1">
        <v>41715</v>
      </c>
      <c r="D780" t="s">
        <v>48</v>
      </c>
      <c r="E780" t="s">
        <v>3479</v>
      </c>
      <c r="F780" t="s">
        <v>22</v>
      </c>
      <c r="G780" t="s">
        <v>23</v>
      </c>
      <c r="H780" t="s">
        <v>836</v>
      </c>
      <c r="I780" t="s">
        <v>472</v>
      </c>
      <c r="J780">
        <v>80219</v>
      </c>
      <c r="K780" t="s">
        <v>41</v>
      </c>
      <c r="L780" t="s">
        <v>4923</v>
      </c>
      <c r="M780" t="s">
        <v>43</v>
      </c>
      <c r="N780" t="s">
        <v>57</v>
      </c>
      <c r="O780" t="s">
        <v>4924</v>
      </c>
      <c r="P780" t="s">
        <v>4925</v>
      </c>
      <c r="Q780">
        <v>3</v>
      </c>
      <c r="R780">
        <v>0.2</v>
      </c>
      <c r="S780" s="16">
        <v>-15.91</v>
      </c>
    </row>
    <row r="781" spans="1:19">
      <c r="A781" t="s">
        <v>4926</v>
      </c>
      <c r="B781" s="1">
        <v>41838</v>
      </c>
      <c r="C781" s="1">
        <v>41838</v>
      </c>
      <c r="D781" t="s">
        <v>1327</v>
      </c>
      <c r="E781" t="s">
        <v>4927</v>
      </c>
      <c r="F781" t="s">
        <v>102</v>
      </c>
      <c r="G781" t="s">
        <v>23</v>
      </c>
      <c r="H781" t="s">
        <v>1349</v>
      </c>
      <c r="I781" t="s">
        <v>317</v>
      </c>
      <c r="J781">
        <v>85705</v>
      </c>
      <c r="K781" t="s">
        <v>41</v>
      </c>
      <c r="L781" t="s">
        <v>1598</v>
      </c>
      <c r="M781" t="s">
        <v>28</v>
      </c>
      <c r="N781" t="s">
        <v>34</v>
      </c>
      <c r="O781" t="s">
        <v>1599</v>
      </c>
      <c r="P781" t="s">
        <v>4928</v>
      </c>
      <c r="Q781">
        <v>4</v>
      </c>
      <c r="R781">
        <v>0.2</v>
      </c>
      <c r="S781" s="16">
        <v>-25.91</v>
      </c>
    </row>
    <row r="782" spans="1:19">
      <c r="A782" t="s">
        <v>4929</v>
      </c>
      <c r="B782" s="1">
        <v>41912</v>
      </c>
      <c r="C782" s="1">
        <v>41917</v>
      </c>
      <c r="D782" t="s">
        <v>48</v>
      </c>
      <c r="E782" t="s">
        <v>4930</v>
      </c>
      <c r="F782" t="s">
        <v>22</v>
      </c>
      <c r="G782" t="s">
        <v>23</v>
      </c>
      <c r="H782" t="s">
        <v>3489</v>
      </c>
      <c r="I782" t="s">
        <v>51</v>
      </c>
      <c r="J782">
        <v>33437</v>
      </c>
      <c r="K782" t="s">
        <v>26</v>
      </c>
      <c r="L782" t="s">
        <v>3829</v>
      </c>
      <c r="M782" t="s">
        <v>43</v>
      </c>
      <c r="N782" t="s">
        <v>90</v>
      </c>
      <c r="O782" t="s">
        <v>3830</v>
      </c>
      <c r="P782" t="s">
        <v>92</v>
      </c>
      <c r="Q782">
        <v>3</v>
      </c>
      <c r="R782">
        <v>0.2</v>
      </c>
      <c r="S782" s="16">
        <v>5.44</v>
      </c>
    </row>
    <row r="783" spans="1:19">
      <c r="A783" t="s">
        <v>4931</v>
      </c>
      <c r="B783" s="1">
        <v>41908</v>
      </c>
      <c r="C783" s="1">
        <v>41908</v>
      </c>
      <c r="D783" t="s">
        <v>1327</v>
      </c>
      <c r="E783" t="s">
        <v>3667</v>
      </c>
      <c r="F783" t="s">
        <v>38</v>
      </c>
      <c r="G783" t="s">
        <v>23</v>
      </c>
      <c r="H783" t="s">
        <v>4932</v>
      </c>
      <c r="I783" t="s">
        <v>104</v>
      </c>
      <c r="J783">
        <v>75150</v>
      </c>
      <c r="K783" t="s">
        <v>105</v>
      </c>
      <c r="L783" t="s">
        <v>1003</v>
      </c>
      <c r="M783" t="s">
        <v>43</v>
      </c>
      <c r="N783" t="s">
        <v>74</v>
      </c>
      <c r="O783" t="s">
        <v>1004</v>
      </c>
      <c r="P783" t="s">
        <v>4933</v>
      </c>
      <c r="Q783">
        <v>1</v>
      </c>
      <c r="R783">
        <v>0.8</v>
      </c>
      <c r="S783" s="16">
        <v>-1.4</v>
      </c>
    </row>
    <row r="784" spans="1:19">
      <c r="A784" t="s">
        <v>4941</v>
      </c>
      <c r="B784" s="1">
        <v>42632</v>
      </c>
      <c r="C784" s="1">
        <v>42636</v>
      </c>
      <c r="D784" t="s">
        <v>48</v>
      </c>
      <c r="E784" t="s">
        <v>4942</v>
      </c>
      <c r="F784" t="s">
        <v>22</v>
      </c>
      <c r="G784" t="s">
        <v>23</v>
      </c>
      <c r="H784" t="s">
        <v>4943</v>
      </c>
      <c r="I784" t="s">
        <v>40</v>
      </c>
      <c r="J784">
        <v>95207</v>
      </c>
      <c r="K784" t="s">
        <v>41</v>
      </c>
      <c r="L784" t="s">
        <v>1595</v>
      </c>
      <c r="M784" t="s">
        <v>43</v>
      </c>
      <c r="N784" t="s">
        <v>90</v>
      </c>
      <c r="O784" t="s">
        <v>1596</v>
      </c>
      <c r="P784" t="s">
        <v>4944</v>
      </c>
      <c r="Q784">
        <v>7</v>
      </c>
      <c r="R784">
        <v>0</v>
      </c>
      <c r="S784" s="16">
        <v>73.540000000000006</v>
      </c>
    </row>
    <row r="785" spans="1:19">
      <c r="A785" t="s">
        <v>4945</v>
      </c>
      <c r="B785" s="1">
        <v>43048</v>
      </c>
      <c r="C785" s="1">
        <v>43050</v>
      </c>
      <c r="D785" t="s">
        <v>191</v>
      </c>
      <c r="E785" t="s">
        <v>725</v>
      </c>
      <c r="F785" t="s">
        <v>38</v>
      </c>
      <c r="G785" t="s">
        <v>23</v>
      </c>
      <c r="H785" t="s">
        <v>4946</v>
      </c>
      <c r="I785" t="s">
        <v>40</v>
      </c>
      <c r="J785">
        <v>94086</v>
      </c>
      <c r="K785" t="s">
        <v>41</v>
      </c>
      <c r="L785" t="s">
        <v>270</v>
      </c>
      <c r="M785" t="s">
        <v>28</v>
      </c>
      <c r="N785" t="s">
        <v>34</v>
      </c>
      <c r="O785" t="s">
        <v>271</v>
      </c>
      <c r="P785" t="s">
        <v>4947</v>
      </c>
      <c r="Q785">
        <v>3</v>
      </c>
      <c r="R785">
        <v>0.2</v>
      </c>
      <c r="S785" s="16">
        <v>-2.7</v>
      </c>
    </row>
    <row r="786" spans="1:19">
      <c r="A786" t="s">
        <v>4948</v>
      </c>
      <c r="B786" s="1">
        <v>43000</v>
      </c>
      <c r="C786" s="1">
        <v>43002</v>
      </c>
      <c r="D786" t="s">
        <v>20</v>
      </c>
      <c r="E786" t="s">
        <v>3198</v>
      </c>
      <c r="F786" t="s">
        <v>102</v>
      </c>
      <c r="G786" t="s">
        <v>23</v>
      </c>
      <c r="H786" t="s">
        <v>3333</v>
      </c>
      <c r="I786" t="s">
        <v>241</v>
      </c>
      <c r="J786">
        <v>48911</v>
      </c>
      <c r="K786" t="s">
        <v>105</v>
      </c>
      <c r="L786" t="s">
        <v>1488</v>
      </c>
      <c r="M786" t="s">
        <v>28</v>
      </c>
      <c r="N786" t="s">
        <v>29</v>
      </c>
      <c r="O786" t="s">
        <v>1489</v>
      </c>
      <c r="P786" t="s">
        <v>4949</v>
      </c>
      <c r="Q786">
        <v>2</v>
      </c>
      <c r="R786">
        <v>0</v>
      </c>
      <c r="S786" s="16">
        <v>41.13</v>
      </c>
    </row>
    <row r="787" spans="1:19">
      <c r="A787" t="s">
        <v>4950</v>
      </c>
      <c r="B787" s="1">
        <v>43070</v>
      </c>
      <c r="C787" s="1">
        <v>43074</v>
      </c>
      <c r="D787" t="s">
        <v>48</v>
      </c>
      <c r="E787" t="s">
        <v>3198</v>
      </c>
      <c r="F787" t="s">
        <v>102</v>
      </c>
      <c r="G787" t="s">
        <v>23</v>
      </c>
      <c r="H787" t="s">
        <v>148</v>
      </c>
      <c r="I787" t="s">
        <v>149</v>
      </c>
      <c r="J787">
        <v>19143</v>
      </c>
      <c r="K787" t="s">
        <v>150</v>
      </c>
      <c r="L787" t="s">
        <v>4951</v>
      </c>
      <c r="M787" t="s">
        <v>43</v>
      </c>
      <c r="N787" t="s">
        <v>175</v>
      </c>
      <c r="O787" t="s">
        <v>4952</v>
      </c>
      <c r="P787" t="s">
        <v>4953</v>
      </c>
      <c r="Q787">
        <v>5</v>
      </c>
      <c r="R787">
        <v>0.2</v>
      </c>
      <c r="S787" s="16">
        <v>35.33</v>
      </c>
    </row>
    <row r="788" spans="1:19">
      <c r="A788" t="s">
        <v>4957</v>
      </c>
      <c r="B788" s="1">
        <v>42281</v>
      </c>
      <c r="C788" s="1">
        <v>42286</v>
      </c>
      <c r="D788" t="s">
        <v>48</v>
      </c>
      <c r="E788" t="s">
        <v>3805</v>
      </c>
      <c r="F788" t="s">
        <v>102</v>
      </c>
      <c r="G788" t="s">
        <v>23</v>
      </c>
      <c r="H788" t="s">
        <v>148</v>
      </c>
      <c r="I788" t="s">
        <v>149</v>
      </c>
      <c r="J788">
        <v>19134</v>
      </c>
      <c r="K788" t="s">
        <v>150</v>
      </c>
      <c r="L788" t="s">
        <v>4958</v>
      </c>
      <c r="M788" t="s">
        <v>28</v>
      </c>
      <c r="N788" t="s">
        <v>63</v>
      </c>
      <c r="O788" t="s">
        <v>4959</v>
      </c>
      <c r="P788" t="s">
        <v>4960</v>
      </c>
      <c r="Q788">
        <v>3</v>
      </c>
      <c r="R788">
        <v>0.2</v>
      </c>
      <c r="S788" s="16">
        <v>6.49</v>
      </c>
    </row>
    <row r="789" spans="1:19">
      <c r="A789" t="s">
        <v>4961</v>
      </c>
      <c r="B789" s="1">
        <v>41779</v>
      </c>
      <c r="C789" s="1">
        <v>41781</v>
      </c>
      <c r="D789" t="s">
        <v>20</v>
      </c>
      <c r="E789" t="s">
        <v>4962</v>
      </c>
      <c r="F789" t="s">
        <v>38</v>
      </c>
      <c r="G789" t="s">
        <v>23</v>
      </c>
      <c r="H789" t="s">
        <v>247</v>
      </c>
      <c r="I789" t="s">
        <v>2759</v>
      </c>
      <c r="J789">
        <v>3820</v>
      </c>
      <c r="K789" t="s">
        <v>150</v>
      </c>
      <c r="L789" t="s">
        <v>4963</v>
      </c>
      <c r="M789" t="s">
        <v>43</v>
      </c>
      <c r="N789" t="s">
        <v>78</v>
      </c>
      <c r="O789" t="s">
        <v>4964</v>
      </c>
      <c r="P789" t="s">
        <v>4965</v>
      </c>
      <c r="Q789">
        <v>4</v>
      </c>
      <c r="R789">
        <v>0</v>
      </c>
      <c r="S789" s="16">
        <v>9.32</v>
      </c>
    </row>
    <row r="790" spans="1:19">
      <c r="A790" t="s">
        <v>4969</v>
      </c>
      <c r="B790" s="1">
        <v>42328</v>
      </c>
      <c r="C790" s="1">
        <v>42334</v>
      </c>
      <c r="D790" t="s">
        <v>48</v>
      </c>
      <c r="E790" t="s">
        <v>2507</v>
      </c>
      <c r="F790" t="s">
        <v>22</v>
      </c>
      <c r="G790" t="s">
        <v>23</v>
      </c>
      <c r="H790" t="s">
        <v>274</v>
      </c>
      <c r="I790" t="s">
        <v>275</v>
      </c>
      <c r="J790">
        <v>10011</v>
      </c>
      <c r="K790" t="s">
        <v>150</v>
      </c>
      <c r="L790" t="s">
        <v>4970</v>
      </c>
      <c r="M790" t="s">
        <v>43</v>
      </c>
      <c r="N790" t="s">
        <v>90</v>
      </c>
      <c r="O790" t="s">
        <v>4971</v>
      </c>
      <c r="P790" t="s">
        <v>4972</v>
      </c>
      <c r="Q790">
        <v>3</v>
      </c>
      <c r="R790">
        <v>0</v>
      </c>
      <c r="S790" s="16">
        <v>9.0399999999999991</v>
      </c>
    </row>
    <row r="791" spans="1:19">
      <c r="A791" t="s">
        <v>4976</v>
      </c>
      <c r="B791" s="1">
        <v>42369</v>
      </c>
      <c r="C791" s="1">
        <v>42374</v>
      </c>
      <c r="D791" t="s">
        <v>48</v>
      </c>
      <c r="E791" t="s">
        <v>4977</v>
      </c>
      <c r="F791" t="s">
        <v>22</v>
      </c>
      <c r="G791" t="s">
        <v>23</v>
      </c>
      <c r="H791" t="s">
        <v>782</v>
      </c>
      <c r="I791" t="s">
        <v>104</v>
      </c>
      <c r="J791">
        <v>75051</v>
      </c>
      <c r="K791" t="s">
        <v>105</v>
      </c>
      <c r="L791" t="s">
        <v>4978</v>
      </c>
      <c r="M791" t="s">
        <v>28</v>
      </c>
      <c r="N791" t="s">
        <v>63</v>
      </c>
      <c r="O791" t="s">
        <v>4979</v>
      </c>
      <c r="P791" t="s">
        <v>4980</v>
      </c>
      <c r="Q791">
        <v>5</v>
      </c>
      <c r="R791">
        <v>0.6</v>
      </c>
      <c r="S791" s="16">
        <v>-11.44</v>
      </c>
    </row>
    <row r="792" spans="1:19">
      <c r="A792" t="s">
        <v>4986</v>
      </c>
      <c r="B792" s="1">
        <v>42825</v>
      </c>
      <c r="C792" s="1">
        <v>42830</v>
      </c>
      <c r="D792" t="s">
        <v>48</v>
      </c>
      <c r="E792" t="s">
        <v>1391</v>
      </c>
      <c r="F792" t="s">
        <v>22</v>
      </c>
      <c r="G792" t="s">
        <v>23</v>
      </c>
      <c r="H792" t="s">
        <v>274</v>
      </c>
      <c r="I792" t="s">
        <v>275</v>
      </c>
      <c r="J792">
        <v>10035</v>
      </c>
      <c r="K792" t="s">
        <v>150</v>
      </c>
      <c r="L792" t="s">
        <v>4987</v>
      </c>
      <c r="M792" t="s">
        <v>70</v>
      </c>
      <c r="N792" t="s">
        <v>71</v>
      </c>
      <c r="O792" t="s">
        <v>4988</v>
      </c>
      <c r="P792" t="s">
        <v>4989</v>
      </c>
      <c r="Q792">
        <v>5</v>
      </c>
      <c r="R792">
        <v>0</v>
      </c>
      <c r="S792" s="16">
        <v>22.09</v>
      </c>
    </row>
    <row r="793" spans="1:19">
      <c r="A793" t="s">
        <v>4990</v>
      </c>
      <c r="B793" s="1">
        <v>43058</v>
      </c>
      <c r="C793" s="1">
        <v>43065</v>
      </c>
      <c r="D793" t="s">
        <v>48</v>
      </c>
      <c r="E793" t="s">
        <v>4991</v>
      </c>
      <c r="F793" t="s">
        <v>22</v>
      </c>
      <c r="G793" t="s">
        <v>23</v>
      </c>
      <c r="H793" t="s">
        <v>4992</v>
      </c>
      <c r="I793" t="s">
        <v>104</v>
      </c>
      <c r="J793">
        <v>77840</v>
      </c>
      <c r="K793" t="s">
        <v>105</v>
      </c>
      <c r="L793" t="s">
        <v>3573</v>
      </c>
      <c r="M793" t="s">
        <v>28</v>
      </c>
      <c r="N793" t="s">
        <v>34</v>
      </c>
      <c r="O793" t="s">
        <v>3574</v>
      </c>
      <c r="P793" t="s">
        <v>4993</v>
      </c>
      <c r="Q793">
        <v>3</v>
      </c>
      <c r="R793">
        <v>0.3</v>
      </c>
      <c r="S793" s="16">
        <v>-53.27</v>
      </c>
    </row>
    <row r="794" spans="1:19">
      <c r="A794" t="s">
        <v>4995</v>
      </c>
      <c r="B794" s="1">
        <v>42330</v>
      </c>
      <c r="C794" s="1">
        <v>42334</v>
      </c>
      <c r="D794" t="s">
        <v>48</v>
      </c>
      <c r="E794" t="s">
        <v>4026</v>
      </c>
      <c r="F794" t="s">
        <v>22</v>
      </c>
      <c r="G794" t="s">
        <v>23</v>
      </c>
      <c r="H794" t="s">
        <v>1360</v>
      </c>
      <c r="I794" t="s">
        <v>1281</v>
      </c>
      <c r="J794">
        <v>2169</v>
      </c>
      <c r="K794" t="s">
        <v>150</v>
      </c>
      <c r="L794" t="s">
        <v>4048</v>
      </c>
      <c r="M794" t="s">
        <v>43</v>
      </c>
      <c r="N794" t="s">
        <v>90</v>
      </c>
      <c r="O794" t="s">
        <v>4049</v>
      </c>
      <c r="P794" t="s">
        <v>4996</v>
      </c>
      <c r="Q794">
        <v>3</v>
      </c>
      <c r="R794">
        <v>0</v>
      </c>
      <c r="S794" s="16">
        <v>7.02</v>
      </c>
    </row>
    <row r="795" spans="1:19">
      <c r="A795" t="s">
        <v>4997</v>
      </c>
      <c r="B795" s="1">
        <v>42490</v>
      </c>
      <c r="C795" s="1">
        <v>42495</v>
      </c>
      <c r="D795" t="s">
        <v>48</v>
      </c>
      <c r="E795" t="s">
        <v>3469</v>
      </c>
      <c r="F795" t="s">
        <v>102</v>
      </c>
      <c r="G795" t="s">
        <v>23</v>
      </c>
      <c r="H795" t="s">
        <v>844</v>
      </c>
      <c r="I795" t="s">
        <v>104</v>
      </c>
      <c r="J795">
        <v>75081</v>
      </c>
      <c r="K795" t="s">
        <v>105</v>
      </c>
      <c r="L795" t="s">
        <v>4579</v>
      </c>
      <c r="M795" t="s">
        <v>28</v>
      </c>
      <c r="N795" t="s">
        <v>63</v>
      </c>
      <c r="O795" t="s">
        <v>4580</v>
      </c>
      <c r="P795" t="s">
        <v>4998</v>
      </c>
      <c r="Q795">
        <v>3</v>
      </c>
      <c r="R795">
        <v>0.6</v>
      </c>
      <c r="S795" s="16">
        <v>-10.17</v>
      </c>
    </row>
    <row r="796" spans="1:19">
      <c r="A796" t="s">
        <v>4999</v>
      </c>
      <c r="B796" s="1">
        <v>41812</v>
      </c>
      <c r="C796" s="1">
        <v>41814</v>
      </c>
      <c r="D796" t="s">
        <v>191</v>
      </c>
      <c r="E796" t="s">
        <v>2016</v>
      </c>
      <c r="F796" t="s">
        <v>22</v>
      </c>
      <c r="G796" t="s">
        <v>23</v>
      </c>
      <c r="H796" t="s">
        <v>422</v>
      </c>
      <c r="I796" t="s">
        <v>231</v>
      </c>
      <c r="J796">
        <v>55407</v>
      </c>
      <c r="K796" t="s">
        <v>105</v>
      </c>
      <c r="L796" t="s">
        <v>2982</v>
      </c>
      <c r="M796" t="s">
        <v>43</v>
      </c>
      <c r="N796" t="s">
        <v>57</v>
      </c>
      <c r="O796" t="s">
        <v>2983</v>
      </c>
      <c r="P796" t="s">
        <v>2984</v>
      </c>
      <c r="Q796">
        <v>3</v>
      </c>
      <c r="R796">
        <v>0</v>
      </c>
      <c r="S796" s="16" t="s">
        <v>7815</v>
      </c>
    </row>
    <row r="797" spans="1:19">
      <c r="A797" t="s">
        <v>5000</v>
      </c>
      <c r="B797" s="1">
        <v>43029</v>
      </c>
      <c r="C797" s="1">
        <v>43034</v>
      </c>
      <c r="D797" t="s">
        <v>48</v>
      </c>
      <c r="E797" t="s">
        <v>658</v>
      </c>
      <c r="F797" t="s">
        <v>102</v>
      </c>
      <c r="G797" t="s">
        <v>23</v>
      </c>
      <c r="H797" t="s">
        <v>3677</v>
      </c>
      <c r="I797" t="s">
        <v>51</v>
      </c>
      <c r="J797">
        <v>32725</v>
      </c>
      <c r="K797" t="s">
        <v>26</v>
      </c>
      <c r="L797" t="s">
        <v>5001</v>
      </c>
      <c r="M797" t="s">
        <v>43</v>
      </c>
      <c r="N797" t="s">
        <v>67</v>
      </c>
      <c r="O797" t="s">
        <v>5002</v>
      </c>
      <c r="P797" t="s">
        <v>1271</v>
      </c>
      <c r="Q797">
        <v>4</v>
      </c>
      <c r="R797">
        <v>0.2</v>
      </c>
      <c r="S797" s="16">
        <v>2.0099999999999998</v>
      </c>
    </row>
    <row r="798" spans="1:19">
      <c r="A798" t="s">
        <v>5003</v>
      </c>
      <c r="B798" s="1">
        <v>42376</v>
      </c>
      <c r="C798" s="1">
        <v>42381</v>
      </c>
      <c r="D798" t="s">
        <v>48</v>
      </c>
      <c r="E798" t="s">
        <v>963</v>
      </c>
      <c r="F798" t="s">
        <v>102</v>
      </c>
      <c r="G798" t="s">
        <v>23</v>
      </c>
      <c r="H798" t="s">
        <v>3232</v>
      </c>
      <c r="I798" t="s">
        <v>40</v>
      </c>
      <c r="J798">
        <v>94601</v>
      </c>
      <c r="K798" t="s">
        <v>41</v>
      </c>
      <c r="L798" t="s">
        <v>5004</v>
      </c>
      <c r="M798" t="s">
        <v>43</v>
      </c>
      <c r="N798" t="s">
        <v>67</v>
      </c>
      <c r="O798" t="s">
        <v>5005</v>
      </c>
      <c r="P798" t="s">
        <v>2504</v>
      </c>
      <c r="Q798">
        <v>1</v>
      </c>
      <c r="R798">
        <v>0</v>
      </c>
      <c r="S798" s="16">
        <v>10.029999999999999</v>
      </c>
    </row>
    <row r="799" spans="1:19">
      <c r="A799" t="s">
        <v>5006</v>
      </c>
      <c r="B799" s="1">
        <v>42807</v>
      </c>
      <c r="C799" s="1">
        <v>42813</v>
      </c>
      <c r="D799" t="s">
        <v>48</v>
      </c>
      <c r="E799" t="s">
        <v>5007</v>
      </c>
      <c r="F799" t="s">
        <v>102</v>
      </c>
      <c r="G799" t="s">
        <v>23</v>
      </c>
      <c r="H799" t="s">
        <v>5008</v>
      </c>
      <c r="I799" t="s">
        <v>40</v>
      </c>
      <c r="J799">
        <v>95336</v>
      </c>
      <c r="K799" t="s">
        <v>41</v>
      </c>
      <c r="L799" t="s">
        <v>4273</v>
      </c>
      <c r="M799" t="s">
        <v>43</v>
      </c>
      <c r="N799" t="s">
        <v>90</v>
      </c>
      <c r="O799" t="s">
        <v>4274</v>
      </c>
      <c r="P799" t="s">
        <v>5009</v>
      </c>
      <c r="Q799">
        <v>3</v>
      </c>
      <c r="R799">
        <v>0</v>
      </c>
      <c r="S799" s="16">
        <v>150.97999999999999</v>
      </c>
    </row>
    <row r="800" spans="1:19">
      <c r="A800" t="s">
        <v>5014</v>
      </c>
      <c r="B800" s="1">
        <v>41852</v>
      </c>
      <c r="C800" s="1">
        <v>41854</v>
      </c>
      <c r="D800" t="s">
        <v>191</v>
      </c>
      <c r="E800" t="s">
        <v>5015</v>
      </c>
      <c r="F800" t="s">
        <v>22</v>
      </c>
      <c r="G800" t="s">
        <v>23</v>
      </c>
      <c r="H800" t="s">
        <v>128</v>
      </c>
      <c r="I800" t="s">
        <v>40</v>
      </c>
      <c r="J800">
        <v>94122</v>
      </c>
      <c r="K800" t="s">
        <v>41</v>
      </c>
      <c r="L800" t="s">
        <v>5016</v>
      </c>
      <c r="M800" t="s">
        <v>43</v>
      </c>
      <c r="N800" t="s">
        <v>74</v>
      </c>
      <c r="O800" t="s">
        <v>5017</v>
      </c>
      <c r="P800" t="s">
        <v>5018</v>
      </c>
      <c r="Q800">
        <v>3</v>
      </c>
      <c r="R800">
        <v>0.2</v>
      </c>
      <c r="S800" s="16">
        <v>6.91</v>
      </c>
    </row>
    <row r="801" spans="1:19">
      <c r="A801" t="s">
        <v>5020</v>
      </c>
      <c r="B801" s="1">
        <v>42581</v>
      </c>
      <c r="C801" s="1">
        <v>42586</v>
      </c>
      <c r="D801" t="s">
        <v>48</v>
      </c>
      <c r="E801" t="s">
        <v>567</v>
      </c>
      <c r="F801" t="s">
        <v>102</v>
      </c>
      <c r="G801" t="s">
        <v>23</v>
      </c>
      <c r="H801" t="s">
        <v>186</v>
      </c>
      <c r="I801" t="s">
        <v>104</v>
      </c>
      <c r="J801">
        <v>77070</v>
      </c>
      <c r="K801" t="s">
        <v>105</v>
      </c>
      <c r="L801" t="s">
        <v>4303</v>
      </c>
      <c r="M801" t="s">
        <v>43</v>
      </c>
      <c r="N801" t="s">
        <v>74</v>
      </c>
      <c r="O801" t="s">
        <v>4304</v>
      </c>
      <c r="P801" t="s">
        <v>4514</v>
      </c>
      <c r="Q801">
        <v>3</v>
      </c>
      <c r="R801">
        <v>0.8</v>
      </c>
      <c r="S801" s="16">
        <v>-13.9</v>
      </c>
    </row>
    <row r="802" spans="1:19">
      <c r="A802" t="s">
        <v>5021</v>
      </c>
      <c r="B802" s="1">
        <v>42215</v>
      </c>
      <c r="C802" s="1">
        <v>42219</v>
      </c>
      <c r="D802" t="s">
        <v>20</v>
      </c>
      <c r="E802" t="s">
        <v>4879</v>
      </c>
      <c r="F802" t="s">
        <v>38</v>
      </c>
      <c r="G802" t="s">
        <v>23</v>
      </c>
      <c r="H802" t="s">
        <v>186</v>
      </c>
      <c r="I802" t="s">
        <v>104</v>
      </c>
      <c r="J802">
        <v>77041</v>
      </c>
      <c r="K802" t="s">
        <v>105</v>
      </c>
      <c r="L802" t="s">
        <v>4825</v>
      </c>
      <c r="M802" t="s">
        <v>43</v>
      </c>
      <c r="N802" t="s">
        <v>57</v>
      </c>
      <c r="O802" t="s">
        <v>4826</v>
      </c>
      <c r="P802" t="s">
        <v>5022</v>
      </c>
      <c r="Q802">
        <v>4</v>
      </c>
      <c r="R802">
        <v>0.2</v>
      </c>
      <c r="S802" s="16">
        <v>6.18</v>
      </c>
    </row>
    <row r="803" spans="1:19">
      <c r="A803" t="s">
        <v>5023</v>
      </c>
      <c r="B803" s="1">
        <v>42658</v>
      </c>
      <c r="C803" s="1">
        <v>42664</v>
      </c>
      <c r="D803" t="s">
        <v>48</v>
      </c>
      <c r="E803" t="s">
        <v>5024</v>
      </c>
      <c r="F803" t="s">
        <v>102</v>
      </c>
      <c r="G803" t="s">
        <v>23</v>
      </c>
      <c r="H803" t="s">
        <v>5025</v>
      </c>
      <c r="I803" t="s">
        <v>121</v>
      </c>
      <c r="J803">
        <v>84106</v>
      </c>
      <c r="K803" t="s">
        <v>41</v>
      </c>
      <c r="L803" t="s">
        <v>5026</v>
      </c>
      <c r="M803" t="s">
        <v>43</v>
      </c>
      <c r="N803" t="s">
        <v>90</v>
      </c>
      <c r="O803" t="s">
        <v>5027</v>
      </c>
      <c r="P803" t="s">
        <v>5028</v>
      </c>
      <c r="Q803">
        <v>2</v>
      </c>
      <c r="R803">
        <v>0</v>
      </c>
      <c r="S803" s="16">
        <v>21.01</v>
      </c>
    </row>
    <row r="804" spans="1:19">
      <c r="A804" t="s">
        <v>5029</v>
      </c>
      <c r="B804" s="1">
        <v>42497</v>
      </c>
      <c r="C804" s="1">
        <v>42501</v>
      </c>
      <c r="D804" t="s">
        <v>48</v>
      </c>
      <c r="E804" t="s">
        <v>1498</v>
      </c>
      <c r="F804" t="s">
        <v>22</v>
      </c>
      <c r="G804" t="s">
        <v>23</v>
      </c>
      <c r="H804" t="s">
        <v>274</v>
      </c>
      <c r="I804" t="s">
        <v>275</v>
      </c>
      <c r="J804">
        <v>10009</v>
      </c>
      <c r="K804" t="s">
        <v>150</v>
      </c>
      <c r="L804" t="s">
        <v>1375</v>
      </c>
      <c r="M804" t="s">
        <v>43</v>
      </c>
      <c r="N804" t="s">
        <v>74</v>
      </c>
      <c r="O804" t="s">
        <v>1376</v>
      </c>
      <c r="P804" t="s">
        <v>5030</v>
      </c>
      <c r="Q804">
        <v>7</v>
      </c>
      <c r="R804">
        <v>0.2</v>
      </c>
      <c r="S804" s="16">
        <v>30.9</v>
      </c>
    </row>
    <row r="805" spans="1:19">
      <c r="A805" t="s">
        <v>5032</v>
      </c>
      <c r="B805" s="1">
        <v>42948</v>
      </c>
      <c r="C805" s="1">
        <v>42951</v>
      </c>
      <c r="D805" t="s">
        <v>20</v>
      </c>
      <c r="E805" t="s">
        <v>849</v>
      </c>
      <c r="F805" t="s">
        <v>38</v>
      </c>
      <c r="G805" t="s">
        <v>23</v>
      </c>
      <c r="H805" t="s">
        <v>2702</v>
      </c>
      <c r="I805" t="s">
        <v>40</v>
      </c>
      <c r="J805">
        <v>93905</v>
      </c>
      <c r="K805" t="s">
        <v>41</v>
      </c>
      <c r="L805" t="s">
        <v>638</v>
      </c>
      <c r="M805" t="s">
        <v>43</v>
      </c>
      <c r="N805" t="s">
        <v>74</v>
      </c>
      <c r="O805" t="s">
        <v>639</v>
      </c>
      <c r="P805" t="s">
        <v>5033</v>
      </c>
      <c r="Q805">
        <v>2</v>
      </c>
      <c r="R805">
        <v>0.2</v>
      </c>
      <c r="S805" s="16">
        <v>18.53</v>
      </c>
    </row>
    <row r="806" spans="1:19">
      <c r="A806" t="s">
        <v>5034</v>
      </c>
      <c r="B806" s="1">
        <v>42565</v>
      </c>
      <c r="C806" s="1">
        <v>42565</v>
      </c>
      <c r="D806" t="s">
        <v>1327</v>
      </c>
      <c r="E806" t="s">
        <v>5035</v>
      </c>
      <c r="F806" t="s">
        <v>22</v>
      </c>
      <c r="G806" t="s">
        <v>23</v>
      </c>
      <c r="H806" t="s">
        <v>1738</v>
      </c>
      <c r="I806" t="s">
        <v>368</v>
      </c>
      <c r="J806">
        <v>35810</v>
      </c>
      <c r="K806" t="s">
        <v>26</v>
      </c>
      <c r="L806" t="s">
        <v>765</v>
      </c>
      <c r="M806" t="s">
        <v>70</v>
      </c>
      <c r="N806" t="s">
        <v>162</v>
      </c>
      <c r="O806" t="s">
        <v>766</v>
      </c>
      <c r="P806" t="s">
        <v>767</v>
      </c>
      <c r="Q806">
        <v>2</v>
      </c>
      <c r="R806">
        <v>0</v>
      </c>
      <c r="S806" s="16">
        <v>7.25</v>
      </c>
    </row>
    <row r="807" spans="1:19">
      <c r="A807" t="s">
        <v>5037</v>
      </c>
      <c r="B807" s="1">
        <v>42546</v>
      </c>
      <c r="C807" s="1">
        <v>42550</v>
      </c>
      <c r="D807" t="s">
        <v>48</v>
      </c>
      <c r="E807" t="s">
        <v>2063</v>
      </c>
      <c r="F807" t="s">
        <v>22</v>
      </c>
      <c r="G807" t="s">
        <v>23</v>
      </c>
      <c r="H807" t="s">
        <v>39</v>
      </c>
      <c r="I807" t="s">
        <v>40</v>
      </c>
      <c r="J807">
        <v>90049</v>
      </c>
      <c r="K807" t="s">
        <v>41</v>
      </c>
      <c r="L807" t="s">
        <v>5038</v>
      </c>
      <c r="M807" t="s">
        <v>43</v>
      </c>
      <c r="N807" t="s">
        <v>78</v>
      </c>
      <c r="O807" t="s">
        <v>5039</v>
      </c>
      <c r="P807" t="s">
        <v>5040</v>
      </c>
      <c r="Q807">
        <v>3</v>
      </c>
      <c r="R807">
        <v>0</v>
      </c>
      <c r="S807" s="16">
        <v>17.03</v>
      </c>
    </row>
    <row r="808" spans="1:19">
      <c r="A808" t="s">
        <v>5045</v>
      </c>
      <c r="B808" s="1">
        <v>42253</v>
      </c>
      <c r="C808" s="1">
        <v>42259</v>
      </c>
      <c r="D808" t="s">
        <v>48</v>
      </c>
      <c r="E808" t="s">
        <v>3852</v>
      </c>
      <c r="F808" t="s">
        <v>102</v>
      </c>
      <c r="G808" t="s">
        <v>23</v>
      </c>
      <c r="H808" t="s">
        <v>95</v>
      </c>
      <c r="I808" t="s">
        <v>96</v>
      </c>
      <c r="J808">
        <v>98103</v>
      </c>
      <c r="K808" t="s">
        <v>41</v>
      </c>
      <c r="L808" t="s">
        <v>1290</v>
      </c>
      <c r="M808" t="s">
        <v>43</v>
      </c>
      <c r="N808" t="s">
        <v>74</v>
      </c>
      <c r="O808" t="s">
        <v>1291</v>
      </c>
      <c r="P808" t="s">
        <v>256</v>
      </c>
      <c r="Q808">
        <v>2</v>
      </c>
      <c r="R808">
        <v>0.2</v>
      </c>
      <c r="S808" s="16">
        <v>2.13</v>
      </c>
    </row>
    <row r="809" spans="1:19">
      <c r="A809" t="s">
        <v>5049</v>
      </c>
      <c r="B809" s="1">
        <v>42623</v>
      </c>
      <c r="C809" s="1">
        <v>42625</v>
      </c>
      <c r="D809" t="s">
        <v>20</v>
      </c>
      <c r="E809" t="s">
        <v>2904</v>
      </c>
      <c r="F809" t="s">
        <v>102</v>
      </c>
      <c r="G809" t="s">
        <v>23</v>
      </c>
      <c r="H809" t="s">
        <v>531</v>
      </c>
      <c r="I809" t="s">
        <v>344</v>
      </c>
      <c r="J809">
        <v>37620</v>
      </c>
      <c r="K809" t="s">
        <v>26</v>
      </c>
      <c r="L809" t="s">
        <v>5050</v>
      </c>
      <c r="M809" t="s">
        <v>43</v>
      </c>
      <c r="N809" t="s">
        <v>67</v>
      </c>
      <c r="O809" t="s">
        <v>5051</v>
      </c>
      <c r="P809" t="s">
        <v>5052</v>
      </c>
      <c r="Q809">
        <v>3</v>
      </c>
      <c r="R809">
        <v>0.2</v>
      </c>
      <c r="S809" s="16">
        <v>8.4499999999999993</v>
      </c>
    </row>
    <row r="810" spans="1:19">
      <c r="A810" t="s">
        <v>5054</v>
      </c>
      <c r="B810" s="1">
        <v>42238</v>
      </c>
      <c r="C810" s="1">
        <v>42242</v>
      </c>
      <c r="D810" t="s">
        <v>48</v>
      </c>
      <c r="E810" t="s">
        <v>431</v>
      </c>
      <c r="F810" t="s">
        <v>102</v>
      </c>
      <c r="G810" t="s">
        <v>23</v>
      </c>
      <c r="H810" t="s">
        <v>274</v>
      </c>
      <c r="I810" t="s">
        <v>275</v>
      </c>
      <c r="J810">
        <v>10009</v>
      </c>
      <c r="K810" t="s">
        <v>150</v>
      </c>
      <c r="L810" t="s">
        <v>488</v>
      </c>
      <c r="M810" t="s">
        <v>43</v>
      </c>
      <c r="N810" t="s">
        <v>67</v>
      </c>
      <c r="O810" t="s">
        <v>489</v>
      </c>
      <c r="P810" t="s">
        <v>3392</v>
      </c>
      <c r="Q810">
        <v>4</v>
      </c>
      <c r="R810">
        <v>0</v>
      </c>
      <c r="S810" s="16">
        <v>7.6</v>
      </c>
    </row>
    <row r="811" spans="1:19">
      <c r="A811" t="s">
        <v>5055</v>
      </c>
      <c r="B811" s="1">
        <v>41957</v>
      </c>
      <c r="C811" s="1">
        <v>41959</v>
      </c>
      <c r="D811" t="s">
        <v>20</v>
      </c>
      <c r="E811" t="s">
        <v>5056</v>
      </c>
      <c r="F811" t="s">
        <v>22</v>
      </c>
      <c r="G811" t="s">
        <v>23</v>
      </c>
      <c r="H811" t="s">
        <v>770</v>
      </c>
      <c r="I811" t="s">
        <v>771</v>
      </c>
      <c r="J811">
        <v>6824</v>
      </c>
      <c r="K811" t="s">
        <v>150</v>
      </c>
      <c r="L811" t="s">
        <v>5057</v>
      </c>
      <c r="M811" t="s">
        <v>70</v>
      </c>
      <c r="N811" t="s">
        <v>71</v>
      </c>
      <c r="O811" t="s">
        <v>5058</v>
      </c>
      <c r="P811" t="s">
        <v>5059</v>
      </c>
      <c r="Q811">
        <v>7</v>
      </c>
      <c r="R811">
        <v>0</v>
      </c>
      <c r="S811" s="16">
        <v>233.22</v>
      </c>
    </row>
    <row r="812" spans="1:19">
      <c r="A812" t="s">
        <v>5060</v>
      </c>
      <c r="B812" s="1">
        <v>42701</v>
      </c>
      <c r="C812" s="1">
        <v>42704</v>
      </c>
      <c r="D812" t="s">
        <v>191</v>
      </c>
      <c r="E812" t="s">
        <v>1311</v>
      </c>
      <c r="F812" t="s">
        <v>38</v>
      </c>
      <c r="G812" t="s">
        <v>23</v>
      </c>
      <c r="H812" t="s">
        <v>5061</v>
      </c>
      <c r="I812" t="s">
        <v>241</v>
      </c>
      <c r="J812">
        <v>48146</v>
      </c>
      <c r="K812" t="s">
        <v>105</v>
      </c>
      <c r="L812" t="s">
        <v>5062</v>
      </c>
      <c r="M812" t="s">
        <v>43</v>
      </c>
      <c r="N812" t="s">
        <v>78</v>
      </c>
      <c r="O812" t="s">
        <v>5063</v>
      </c>
      <c r="P812" t="s">
        <v>5064</v>
      </c>
      <c r="Q812">
        <v>6</v>
      </c>
      <c r="R812">
        <v>0.1</v>
      </c>
      <c r="S812" s="16">
        <v>29.74</v>
      </c>
    </row>
    <row r="813" spans="1:19">
      <c r="A813" t="s">
        <v>5067</v>
      </c>
      <c r="B813" s="1">
        <v>41902</v>
      </c>
      <c r="C813" s="1">
        <v>41907</v>
      </c>
      <c r="D813" t="s">
        <v>48</v>
      </c>
      <c r="E813" t="s">
        <v>5068</v>
      </c>
      <c r="F813" t="s">
        <v>38</v>
      </c>
      <c r="G813" t="s">
        <v>23</v>
      </c>
      <c r="H813" t="s">
        <v>1570</v>
      </c>
      <c r="I813" t="s">
        <v>51</v>
      </c>
      <c r="J813">
        <v>32216</v>
      </c>
      <c r="K813" t="s">
        <v>26</v>
      </c>
      <c r="L813" t="s">
        <v>5069</v>
      </c>
      <c r="M813" t="s">
        <v>43</v>
      </c>
      <c r="N813" t="s">
        <v>67</v>
      </c>
      <c r="O813" t="s">
        <v>5070</v>
      </c>
      <c r="P813" t="s">
        <v>5071</v>
      </c>
      <c r="Q813">
        <v>2</v>
      </c>
      <c r="R813">
        <v>0.2</v>
      </c>
      <c r="S813" s="16">
        <v>0.99</v>
      </c>
    </row>
    <row r="814" spans="1:19">
      <c r="A814" t="s">
        <v>5074</v>
      </c>
      <c r="B814" s="1">
        <v>42344</v>
      </c>
      <c r="C814" s="1">
        <v>42344</v>
      </c>
      <c r="D814" t="s">
        <v>1327</v>
      </c>
      <c r="E814" t="s">
        <v>5075</v>
      </c>
      <c r="F814" t="s">
        <v>22</v>
      </c>
      <c r="G814" t="s">
        <v>23</v>
      </c>
      <c r="H814" t="s">
        <v>5076</v>
      </c>
      <c r="I814" t="s">
        <v>513</v>
      </c>
      <c r="J814">
        <v>43302</v>
      </c>
      <c r="K814" t="s">
        <v>150</v>
      </c>
      <c r="L814" t="s">
        <v>4936</v>
      </c>
      <c r="M814" t="s">
        <v>70</v>
      </c>
      <c r="N814" t="s">
        <v>71</v>
      </c>
      <c r="O814" t="s">
        <v>4937</v>
      </c>
      <c r="P814" t="s">
        <v>5077</v>
      </c>
      <c r="Q814">
        <v>2</v>
      </c>
      <c r="R814">
        <v>0.4</v>
      </c>
      <c r="S814" s="16">
        <v>-89.09</v>
      </c>
    </row>
    <row r="815" spans="1:19">
      <c r="A815" t="s">
        <v>5078</v>
      </c>
      <c r="B815" s="1">
        <v>42947</v>
      </c>
      <c r="C815" s="1">
        <v>42952</v>
      </c>
      <c r="D815" t="s">
        <v>48</v>
      </c>
      <c r="E815" t="s">
        <v>927</v>
      </c>
      <c r="F815" t="s">
        <v>38</v>
      </c>
      <c r="G815" t="s">
        <v>23</v>
      </c>
      <c r="H815" t="s">
        <v>148</v>
      </c>
      <c r="I815" t="s">
        <v>149</v>
      </c>
      <c r="J815">
        <v>19134</v>
      </c>
      <c r="K815" t="s">
        <v>150</v>
      </c>
      <c r="L815" t="s">
        <v>5079</v>
      </c>
      <c r="M815" t="s">
        <v>43</v>
      </c>
      <c r="N815" t="s">
        <v>90</v>
      </c>
      <c r="O815" t="s">
        <v>5080</v>
      </c>
      <c r="P815" t="s">
        <v>4508</v>
      </c>
      <c r="Q815">
        <v>3</v>
      </c>
      <c r="R815">
        <v>0.2</v>
      </c>
      <c r="S815" s="16">
        <v>17.82</v>
      </c>
    </row>
    <row r="816" spans="1:19">
      <c r="A816" t="s">
        <v>5081</v>
      </c>
      <c r="B816" s="1">
        <v>42448</v>
      </c>
      <c r="C816" s="1">
        <v>42450</v>
      </c>
      <c r="D816" t="s">
        <v>20</v>
      </c>
      <c r="E816" t="s">
        <v>5082</v>
      </c>
      <c r="F816" t="s">
        <v>22</v>
      </c>
      <c r="G816" t="s">
        <v>23</v>
      </c>
      <c r="H816" t="s">
        <v>5083</v>
      </c>
      <c r="I816" t="s">
        <v>472</v>
      </c>
      <c r="J816">
        <v>80122</v>
      </c>
      <c r="K816" t="s">
        <v>41</v>
      </c>
      <c r="L816" t="s">
        <v>5084</v>
      </c>
      <c r="M816" t="s">
        <v>28</v>
      </c>
      <c r="N816" t="s">
        <v>29</v>
      </c>
      <c r="O816" t="s">
        <v>5085</v>
      </c>
      <c r="P816" t="s">
        <v>5086</v>
      </c>
      <c r="Q816">
        <v>1</v>
      </c>
      <c r="R816">
        <v>0.7</v>
      </c>
      <c r="S816" s="16">
        <v>-98.8</v>
      </c>
    </row>
    <row r="817" spans="1:19">
      <c r="A817" t="s">
        <v>5087</v>
      </c>
      <c r="B817" s="1">
        <v>42945</v>
      </c>
      <c r="C817" s="1">
        <v>42950</v>
      </c>
      <c r="D817" t="s">
        <v>48</v>
      </c>
      <c r="E817" t="s">
        <v>1386</v>
      </c>
      <c r="F817" t="s">
        <v>38</v>
      </c>
      <c r="G817" t="s">
        <v>23</v>
      </c>
      <c r="H817" t="s">
        <v>1275</v>
      </c>
      <c r="I817" t="s">
        <v>104</v>
      </c>
      <c r="J817">
        <v>78745</v>
      </c>
      <c r="K817" t="s">
        <v>105</v>
      </c>
      <c r="L817" t="s">
        <v>3184</v>
      </c>
      <c r="M817" t="s">
        <v>43</v>
      </c>
      <c r="N817" t="s">
        <v>277</v>
      </c>
      <c r="O817" t="s">
        <v>3185</v>
      </c>
      <c r="P817" t="s">
        <v>4781</v>
      </c>
      <c r="Q817">
        <v>2</v>
      </c>
      <c r="R817">
        <v>0.2</v>
      </c>
      <c r="S817" s="16">
        <v>0.47</v>
      </c>
    </row>
    <row r="818" spans="1:19">
      <c r="A818" t="s">
        <v>5088</v>
      </c>
      <c r="B818" s="1">
        <v>42644</v>
      </c>
      <c r="C818" s="1">
        <v>42648</v>
      </c>
      <c r="D818" t="s">
        <v>48</v>
      </c>
      <c r="E818" t="s">
        <v>3496</v>
      </c>
      <c r="F818" t="s">
        <v>22</v>
      </c>
      <c r="G818" t="s">
        <v>23</v>
      </c>
      <c r="H818" t="s">
        <v>274</v>
      </c>
      <c r="I818" t="s">
        <v>275</v>
      </c>
      <c r="J818">
        <v>10024</v>
      </c>
      <c r="K818" t="s">
        <v>150</v>
      </c>
      <c r="L818" t="s">
        <v>4984</v>
      </c>
      <c r="M818" t="s">
        <v>28</v>
      </c>
      <c r="N818" t="s">
        <v>53</v>
      </c>
      <c r="O818" t="s">
        <v>4985</v>
      </c>
      <c r="P818" t="s">
        <v>5089</v>
      </c>
      <c r="Q818">
        <v>1</v>
      </c>
      <c r="R818">
        <v>0.4</v>
      </c>
      <c r="S818" s="16">
        <v>-115.71</v>
      </c>
    </row>
    <row r="819" spans="1:19">
      <c r="A819" t="s">
        <v>5090</v>
      </c>
      <c r="B819" s="1">
        <v>41729</v>
      </c>
      <c r="C819" s="1">
        <v>41734</v>
      </c>
      <c r="D819" t="s">
        <v>48</v>
      </c>
      <c r="E819" t="s">
        <v>3364</v>
      </c>
      <c r="F819" t="s">
        <v>22</v>
      </c>
      <c r="G819" t="s">
        <v>23</v>
      </c>
      <c r="H819" t="s">
        <v>128</v>
      </c>
      <c r="I819" t="s">
        <v>40</v>
      </c>
      <c r="J819">
        <v>94122</v>
      </c>
      <c r="K819" t="s">
        <v>41</v>
      </c>
      <c r="L819" t="s">
        <v>4666</v>
      </c>
      <c r="M819" t="s">
        <v>43</v>
      </c>
      <c r="N819" t="s">
        <v>74</v>
      </c>
      <c r="O819" t="s">
        <v>4667</v>
      </c>
      <c r="P819" t="s">
        <v>5091</v>
      </c>
      <c r="Q819">
        <v>2</v>
      </c>
      <c r="R819">
        <v>0.2</v>
      </c>
      <c r="S819" s="16">
        <v>252.59</v>
      </c>
    </row>
    <row r="820" spans="1:19">
      <c r="A820" t="s">
        <v>5095</v>
      </c>
      <c r="B820" s="1">
        <v>42925</v>
      </c>
      <c r="C820" s="1">
        <v>42930</v>
      </c>
      <c r="D820" t="s">
        <v>48</v>
      </c>
      <c r="E820" t="s">
        <v>5013</v>
      </c>
      <c r="F820" t="s">
        <v>22</v>
      </c>
      <c r="G820" t="s">
        <v>23</v>
      </c>
      <c r="H820" t="s">
        <v>310</v>
      </c>
      <c r="I820" t="s">
        <v>213</v>
      </c>
      <c r="J820">
        <v>60610</v>
      </c>
      <c r="K820" t="s">
        <v>105</v>
      </c>
      <c r="L820" t="s">
        <v>5096</v>
      </c>
      <c r="M820" t="s">
        <v>43</v>
      </c>
      <c r="N820" t="s">
        <v>57</v>
      </c>
      <c r="O820" t="s">
        <v>5097</v>
      </c>
      <c r="P820" t="s">
        <v>5098</v>
      </c>
      <c r="Q820">
        <v>5</v>
      </c>
      <c r="R820">
        <v>0.2</v>
      </c>
      <c r="S820" s="16">
        <v>14.31</v>
      </c>
    </row>
    <row r="821" spans="1:19">
      <c r="A821" t="s">
        <v>5099</v>
      </c>
      <c r="B821" s="1">
        <v>42352</v>
      </c>
      <c r="C821" s="1">
        <v>42354</v>
      </c>
      <c r="D821" t="s">
        <v>20</v>
      </c>
      <c r="E821" t="s">
        <v>2268</v>
      </c>
      <c r="F821" t="s">
        <v>22</v>
      </c>
      <c r="G821" t="s">
        <v>23</v>
      </c>
      <c r="H821" t="s">
        <v>432</v>
      </c>
      <c r="I821" t="s">
        <v>433</v>
      </c>
      <c r="J821">
        <v>97206</v>
      </c>
      <c r="K821" t="s">
        <v>41</v>
      </c>
      <c r="L821" t="s">
        <v>5100</v>
      </c>
      <c r="M821" t="s">
        <v>70</v>
      </c>
      <c r="N821" t="s">
        <v>71</v>
      </c>
      <c r="O821" t="s">
        <v>5101</v>
      </c>
      <c r="P821" t="s">
        <v>5102</v>
      </c>
      <c r="Q821">
        <v>4</v>
      </c>
      <c r="R821">
        <v>0.2</v>
      </c>
      <c r="S821" s="16">
        <v>36</v>
      </c>
    </row>
    <row r="822" spans="1:19">
      <c r="A822" t="s">
        <v>5103</v>
      </c>
      <c r="B822" s="1">
        <v>42262</v>
      </c>
      <c r="C822" s="1">
        <v>42264</v>
      </c>
      <c r="D822" t="s">
        <v>20</v>
      </c>
      <c r="E822" t="s">
        <v>4841</v>
      </c>
      <c r="F822" t="s">
        <v>22</v>
      </c>
      <c r="G822" t="s">
        <v>23</v>
      </c>
      <c r="H822" t="s">
        <v>4347</v>
      </c>
      <c r="I822" t="s">
        <v>260</v>
      </c>
      <c r="J822">
        <v>46203</v>
      </c>
      <c r="K822" t="s">
        <v>105</v>
      </c>
      <c r="L822" t="s">
        <v>2482</v>
      </c>
      <c r="M822" t="s">
        <v>43</v>
      </c>
      <c r="N822" t="s">
        <v>57</v>
      </c>
      <c r="O822" t="s">
        <v>2483</v>
      </c>
      <c r="P822" t="s">
        <v>5104</v>
      </c>
      <c r="Q822">
        <v>2</v>
      </c>
      <c r="R822">
        <v>0</v>
      </c>
      <c r="S822" s="16">
        <v>11.45</v>
      </c>
    </row>
    <row r="823" spans="1:19">
      <c r="A823" t="s">
        <v>5107</v>
      </c>
      <c r="B823" s="1">
        <v>42566</v>
      </c>
      <c r="C823" s="1">
        <v>42572</v>
      </c>
      <c r="D823" t="s">
        <v>48</v>
      </c>
      <c r="E823" t="s">
        <v>4833</v>
      </c>
      <c r="F823" t="s">
        <v>102</v>
      </c>
      <c r="G823" t="s">
        <v>23</v>
      </c>
      <c r="H823" t="s">
        <v>3789</v>
      </c>
      <c r="I823" t="s">
        <v>121</v>
      </c>
      <c r="J823">
        <v>84604</v>
      </c>
      <c r="K823" t="s">
        <v>41</v>
      </c>
      <c r="L823" t="s">
        <v>5108</v>
      </c>
      <c r="M823" t="s">
        <v>43</v>
      </c>
      <c r="N823" t="s">
        <v>593</v>
      </c>
      <c r="O823" t="s">
        <v>5109</v>
      </c>
      <c r="P823" t="s">
        <v>5031</v>
      </c>
      <c r="Q823">
        <v>5</v>
      </c>
      <c r="R823">
        <v>0</v>
      </c>
      <c r="S823" s="16">
        <v>12.43</v>
      </c>
    </row>
    <row r="824" spans="1:19">
      <c r="A824" t="s">
        <v>5110</v>
      </c>
      <c r="B824" s="1">
        <v>42845</v>
      </c>
      <c r="C824" s="1">
        <v>42851</v>
      </c>
      <c r="D824" t="s">
        <v>48</v>
      </c>
      <c r="E824" t="s">
        <v>2721</v>
      </c>
      <c r="F824" t="s">
        <v>102</v>
      </c>
      <c r="G824" t="s">
        <v>23</v>
      </c>
      <c r="H824" t="s">
        <v>310</v>
      </c>
      <c r="I824" t="s">
        <v>213</v>
      </c>
      <c r="J824">
        <v>60610</v>
      </c>
      <c r="K824" t="s">
        <v>105</v>
      </c>
      <c r="L824" t="s">
        <v>5111</v>
      </c>
      <c r="M824" t="s">
        <v>28</v>
      </c>
      <c r="N824" t="s">
        <v>63</v>
      </c>
      <c r="O824" t="s">
        <v>5112</v>
      </c>
      <c r="P824" t="s">
        <v>5031</v>
      </c>
      <c r="Q824">
        <v>2</v>
      </c>
      <c r="R824">
        <v>0.6</v>
      </c>
      <c r="S824" s="16">
        <v>-52.17</v>
      </c>
    </row>
    <row r="825" spans="1:19">
      <c r="A825" t="s">
        <v>5113</v>
      </c>
      <c r="B825" s="1">
        <v>42689</v>
      </c>
      <c r="C825" s="1">
        <v>42691</v>
      </c>
      <c r="D825" t="s">
        <v>20</v>
      </c>
      <c r="E825" t="s">
        <v>5114</v>
      </c>
      <c r="F825" t="s">
        <v>22</v>
      </c>
      <c r="G825" t="s">
        <v>23</v>
      </c>
      <c r="H825" t="s">
        <v>39</v>
      </c>
      <c r="I825" t="s">
        <v>40</v>
      </c>
      <c r="J825">
        <v>90049</v>
      </c>
      <c r="K825" t="s">
        <v>41</v>
      </c>
      <c r="L825" t="s">
        <v>1798</v>
      </c>
      <c r="M825" t="s">
        <v>43</v>
      </c>
      <c r="N825" t="s">
        <v>74</v>
      </c>
      <c r="O825" t="s">
        <v>1799</v>
      </c>
      <c r="P825" t="s">
        <v>5115</v>
      </c>
      <c r="Q825">
        <v>1</v>
      </c>
      <c r="R825">
        <v>0.2</v>
      </c>
      <c r="S825" s="16">
        <v>381.3</v>
      </c>
    </row>
    <row r="826" spans="1:19">
      <c r="A826" t="s">
        <v>5119</v>
      </c>
      <c r="B826" s="1">
        <v>42050</v>
      </c>
      <c r="C826" s="1">
        <v>42053</v>
      </c>
      <c r="D826" t="s">
        <v>20</v>
      </c>
      <c r="E826" t="s">
        <v>5120</v>
      </c>
      <c r="F826" t="s">
        <v>22</v>
      </c>
      <c r="G826" t="s">
        <v>23</v>
      </c>
      <c r="H826" t="s">
        <v>39</v>
      </c>
      <c r="I826" t="s">
        <v>40</v>
      </c>
      <c r="J826">
        <v>90004</v>
      </c>
      <c r="K826" t="s">
        <v>41</v>
      </c>
      <c r="L826" t="s">
        <v>5121</v>
      </c>
      <c r="M826" t="s">
        <v>43</v>
      </c>
      <c r="N826" t="s">
        <v>90</v>
      </c>
      <c r="O826" t="s">
        <v>5122</v>
      </c>
      <c r="P826" t="s">
        <v>1926</v>
      </c>
      <c r="Q826">
        <v>2</v>
      </c>
      <c r="R826">
        <v>0</v>
      </c>
      <c r="S826" s="16">
        <v>6.41</v>
      </c>
    </row>
    <row r="827" spans="1:19">
      <c r="A827" t="s">
        <v>5123</v>
      </c>
      <c r="B827" s="1">
        <v>42475</v>
      </c>
      <c r="C827" s="1">
        <v>42477</v>
      </c>
      <c r="D827" t="s">
        <v>20</v>
      </c>
      <c r="E827" t="s">
        <v>3805</v>
      </c>
      <c r="F827" t="s">
        <v>102</v>
      </c>
      <c r="G827" t="s">
        <v>23</v>
      </c>
      <c r="H827" t="s">
        <v>978</v>
      </c>
      <c r="I827" t="s">
        <v>40</v>
      </c>
      <c r="J827">
        <v>92105</v>
      </c>
      <c r="K827" t="s">
        <v>41</v>
      </c>
      <c r="L827" t="s">
        <v>608</v>
      </c>
      <c r="M827" t="s">
        <v>43</v>
      </c>
      <c r="N827" t="s">
        <v>90</v>
      </c>
      <c r="O827" t="s">
        <v>609</v>
      </c>
      <c r="P827" t="s">
        <v>610</v>
      </c>
      <c r="Q827">
        <v>3</v>
      </c>
      <c r="R827">
        <v>0</v>
      </c>
      <c r="S827" s="16">
        <v>68.98</v>
      </c>
    </row>
    <row r="828" spans="1:19">
      <c r="A828" t="s">
        <v>5124</v>
      </c>
      <c r="B828" s="1">
        <v>42630</v>
      </c>
      <c r="C828" s="1">
        <v>42635</v>
      </c>
      <c r="D828" t="s">
        <v>48</v>
      </c>
      <c r="E828" t="s">
        <v>1386</v>
      </c>
      <c r="F828" t="s">
        <v>38</v>
      </c>
      <c r="G828" t="s">
        <v>23</v>
      </c>
      <c r="H828" t="s">
        <v>5125</v>
      </c>
      <c r="I828" t="s">
        <v>5126</v>
      </c>
      <c r="J828">
        <v>4401</v>
      </c>
      <c r="K828" t="s">
        <v>150</v>
      </c>
      <c r="L828" t="s">
        <v>5127</v>
      </c>
      <c r="M828" t="s">
        <v>70</v>
      </c>
      <c r="N828" t="s">
        <v>71</v>
      </c>
      <c r="O828" t="s">
        <v>5128</v>
      </c>
      <c r="P828" t="s">
        <v>5129</v>
      </c>
      <c r="Q828">
        <v>3</v>
      </c>
      <c r="R828">
        <v>0</v>
      </c>
      <c r="S828" s="16">
        <v>131.36000000000001</v>
      </c>
    </row>
    <row r="829" spans="1:19">
      <c r="A829" t="s">
        <v>5135</v>
      </c>
      <c r="B829" s="1">
        <v>42688</v>
      </c>
      <c r="C829" s="1">
        <v>42690</v>
      </c>
      <c r="D829" t="s">
        <v>20</v>
      </c>
      <c r="E829" t="s">
        <v>1877</v>
      </c>
      <c r="F829" t="s">
        <v>22</v>
      </c>
      <c r="G829" t="s">
        <v>23</v>
      </c>
      <c r="H829" t="s">
        <v>1792</v>
      </c>
      <c r="I829" t="s">
        <v>1312</v>
      </c>
      <c r="J829">
        <v>30318</v>
      </c>
      <c r="K829" t="s">
        <v>26</v>
      </c>
      <c r="L829" t="s">
        <v>5136</v>
      </c>
      <c r="M829" t="s">
        <v>70</v>
      </c>
      <c r="N829" t="s">
        <v>162</v>
      </c>
      <c r="O829" t="s">
        <v>5137</v>
      </c>
      <c r="P829" t="s">
        <v>5138</v>
      </c>
      <c r="Q829">
        <v>2</v>
      </c>
      <c r="R829">
        <v>0</v>
      </c>
      <c r="S829" s="16">
        <v>115</v>
      </c>
    </row>
    <row r="830" spans="1:19">
      <c r="A830" t="s">
        <v>5139</v>
      </c>
      <c r="B830" s="1">
        <v>43020</v>
      </c>
      <c r="C830" s="1">
        <v>43020</v>
      </c>
      <c r="D830" t="s">
        <v>1327</v>
      </c>
      <c r="E830" t="s">
        <v>5140</v>
      </c>
      <c r="F830" t="s">
        <v>102</v>
      </c>
      <c r="G830" t="s">
        <v>23</v>
      </c>
      <c r="H830" t="s">
        <v>757</v>
      </c>
      <c r="I830" t="s">
        <v>88</v>
      </c>
      <c r="J830">
        <v>28110</v>
      </c>
      <c r="K830" t="s">
        <v>26</v>
      </c>
      <c r="L830" t="s">
        <v>5141</v>
      </c>
      <c r="M830" t="s">
        <v>43</v>
      </c>
      <c r="N830" t="s">
        <v>90</v>
      </c>
      <c r="O830" t="s">
        <v>5142</v>
      </c>
      <c r="P830" t="s">
        <v>3007</v>
      </c>
      <c r="Q830">
        <v>2</v>
      </c>
      <c r="R830">
        <v>0.2</v>
      </c>
      <c r="S830" s="16">
        <v>2.69</v>
      </c>
    </row>
    <row r="831" spans="1:19">
      <c r="A831" t="s">
        <v>5143</v>
      </c>
      <c r="B831" s="1">
        <v>42995</v>
      </c>
      <c r="C831" s="1">
        <v>42995</v>
      </c>
      <c r="D831" t="s">
        <v>1327</v>
      </c>
      <c r="E831" t="s">
        <v>5144</v>
      </c>
      <c r="F831" t="s">
        <v>22</v>
      </c>
      <c r="G831" t="s">
        <v>23</v>
      </c>
      <c r="H831" t="s">
        <v>95</v>
      </c>
      <c r="I831" t="s">
        <v>96</v>
      </c>
      <c r="J831">
        <v>98115</v>
      </c>
      <c r="K831" t="s">
        <v>41</v>
      </c>
      <c r="L831" t="s">
        <v>5145</v>
      </c>
      <c r="M831" t="s">
        <v>43</v>
      </c>
      <c r="N831" t="s">
        <v>90</v>
      </c>
      <c r="O831" t="s">
        <v>5146</v>
      </c>
      <c r="P831" t="s">
        <v>425</v>
      </c>
      <c r="Q831">
        <v>2</v>
      </c>
      <c r="R831">
        <v>0</v>
      </c>
      <c r="S831" s="16">
        <v>6.35</v>
      </c>
    </row>
    <row r="832" spans="1:19">
      <c r="A832" t="s">
        <v>5147</v>
      </c>
      <c r="B832" s="1">
        <v>43089</v>
      </c>
      <c r="C832" s="1">
        <v>43095</v>
      </c>
      <c r="D832" t="s">
        <v>48</v>
      </c>
      <c r="E832" t="s">
        <v>1400</v>
      </c>
      <c r="F832" t="s">
        <v>38</v>
      </c>
      <c r="G832" t="s">
        <v>23</v>
      </c>
      <c r="H832" t="s">
        <v>400</v>
      </c>
      <c r="I832" t="s">
        <v>275</v>
      </c>
      <c r="J832">
        <v>14609</v>
      </c>
      <c r="K832" t="s">
        <v>150</v>
      </c>
      <c r="L832" t="s">
        <v>5148</v>
      </c>
      <c r="M832" t="s">
        <v>43</v>
      </c>
      <c r="N832" t="s">
        <v>90</v>
      </c>
      <c r="O832" t="s">
        <v>5149</v>
      </c>
      <c r="P832" t="s">
        <v>419</v>
      </c>
      <c r="Q832">
        <v>1</v>
      </c>
      <c r="R832">
        <v>0</v>
      </c>
      <c r="S832" s="16">
        <v>3.11</v>
      </c>
    </row>
    <row r="833" spans="1:19">
      <c r="A833" t="s">
        <v>5150</v>
      </c>
      <c r="B833" s="1">
        <v>42268</v>
      </c>
      <c r="C833" s="1">
        <v>42274</v>
      </c>
      <c r="D833" t="s">
        <v>48</v>
      </c>
      <c r="E833" t="s">
        <v>715</v>
      </c>
      <c r="F833" t="s">
        <v>22</v>
      </c>
      <c r="G833" t="s">
        <v>23</v>
      </c>
      <c r="H833" t="s">
        <v>95</v>
      </c>
      <c r="I833" t="s">
        <v>96</v>
      </c>
      <c r="J833">
        <v>98105</v>
      </c>
      <c r="K833" t="s">
        <v>41</v>
      </c>
      <c r="L833" t="s">
        <v>5151</v>
      </c>
      <c r="M833" t="s">
        <v>43</v>
      </c>
      <c r="N833" t="s">
        <v>57</v>
      </c>
      <c r="O833" t="s">
        <v>5152</v>
      </c>
      <c r="P833" t="s">
        <v>5153</v>
      </c>
      <c r="Q833">
        <v>6</v>
      </c>
      <c r="R833">
        <v>0</v>
      </c>
      <c r="S833" s="16">
        <v>47.94</v>
      </c>
    </row>
    <row r="834" spans="1:19">
      <c r="A834" t="s">
        <v>5154</v>
      </c>
      <c r="B834" s="1">
        <v>42069</v>
      </c>
      <c r="C834" s="1">
        <v>42074</v>
      </c>
      <c r="D834" t="s">
        <v>48</v>
      </c>
      <c r="E834" t="s">
        <v>1239</v>
      </c>
      <c r="F834" t="s">
        <v>22</v>
      </c>
      <c r="G834" t="s">
        <v>23</v>
      </c>
      <c r="H834" t="s">
        <v>128</v>
      </c>
      <c r="I834" t="s">
        <v>40</v>
      </c>
      <c r="J834">
        <v>94122</v>
      </c>
      <c r="K834" t="s">
        <v>41</v>
      </c>
      <c r="L834" t="s">
        <v>5155</v>
      </c>
      <c r="M834" t="s">
        <v>28</v>
      </c>
      <c r="N834" t="s">
        <v>63</v>
      </c>
      <c r="O834" t="s">
        <v>5156</v>
      </c>
      <c r="P834" t="s">
        <v>5157</v>
      </c>
      <c r="Q834">
        <v>7</v>
      </c>
      <c r="R834">
        <v>0</v>
      </c>
      <c r="S834" s="16">
        <v>95.76</v>
      </c>
    </row>
    <row r="835" spans="1:19">
      <c r="A835" t="s">
        <v>5158</v>
      </c>
      <c r="B835" s="1">
        <v>41915</v>
      </c>
      <c r="C835" s="1">
        <v>41920</v>
      </c>
      <c r="D835" t="s">
        <v>20</v>
      </c>
      <c r="E835" t="s">
        <v>1364</v>
      </c>
      <c r="F835" t="s">
        <v>38</v>
      </c>
      <c r="G835" t="s">
        <v>23</v>
      </c>
      <c r="H835" t="s">
        <v>39</v>
      </c>
      <c r="I835" t="s">
        <v>40</v>
      </c>
      <c r="J835">
        <v>90036</v>
      </c>
      <c r="K835" t="s">
        <v>41</v>
      </c>
      <c r="L835" t="s">
        <v>5159</v>
      </c>
      <c r="M835" t="s">
        <v>28</v>
      </c>
      <c r="N835" t="s">
        <v>53</v>
      </c>
      <c r="O835" t="s">
        <v>5160</v>
      </c>
      <c r="P835" t="s">
        <v>5161</v>
      </c>
      <c r="Q835">
        <v>1</v>
      </c>
      <c r="R835">
        <v>0.2</v>
      </c>
      <c r="S835" s="16">
        <v>3.59</v>
      </c>
    </row>
    <row r="836" spans="1:19">
      <c r="A836" t="s">
        <v>5162</v>
      </c>
      <c r="B836" s="1">
        <v>43038</v>
      </c>
      <c r="C836" s="1">
        <v>43041</v>
      </c>
      <c r="D836" t="s">
        <v>191</v>
      </c>
      <c r="E836" t="s">
        <v>5163</v>
      </c>
      <c r="F836" t="s">
        <v>22</v>
      </c>
      <c r="G836" t="s">
        <v>23</v>
      </c>
      <c r="H836" t="s">
        <v>95</v>
      </c>
      <c r="I836" t="s">
        <v>96</v>
      </c>
      <c r="J836">
        <v>98115</v>
      </c>
      <c r="K836" t="s">
        <v>41</v>
      </c>
      <c r="L836" t="s">
        <v>4856</v>
      </c>
      <c r="M836" t="s">
        <v>28</v>
      </c>
      <c r="N836" t="s">
        <v>34</v>
      </c>
      <c r="O836" t="s">
        <v>4857</v>
      </c>
      <c r="P836" t="s">
        <v>5164</v>
      </c>
      <c r="Q836">
        <v>2</v>
      </c>
      <c r="R836">
        <v>0.2</v>
      </c>
      <c r="S836" s="16">
        <v>-6.1</v>
      </c>
    </row>
    <row r="837" spans="1:19">
      <c r="A837" t="s">
        <v>5166</v>
      </c>
      <c r="B837" s="1">
        <v>42495</v>
      </c>
      <c r="C837" s="1">
        <v>42498</v>
      </c>
      <c r="D837" t="s">
        <v>191</v>
      </c>
      <c r="E837" t="s">
        <v>5167</v>
      </c>
      <c r="F837" t="s">
        <v>38</v>
      </c>
      <c r="G837" t="s">
        <v>23</v>
      </c>
      <c r="H837" t="s">
        <v>1220</v>
      </c>
      <c r="I837" t="s">
        <v>344</v>
      </c>
      <c r="J837">
        <v>37130</v>
      </c>
      <c r="K837" t="s">
        <v>26</v>
      </c>
      <c r="L837" t="s">
        <v>5168</v>
      </c>
      <c r="M837" t="s">
        <v>43</v>
      </c>
      <c r="N837" t="s">
        <v>90</v>
      </c>
      <c r="O837" t="s">
        <v>5169</v>
      </c>
      <c r="P837" t="s">
        <v>2271</v>
      </c>
      <c r="Q837">
        <v>3</v>
      </c>
      <c r="R837">
        <v>0.2</v>
      </c>
      <c r="S837" s="16">
        <v>5.2</v>
      </c>
    </row>
    <row r="838" spans="1:19">
      <c r="A838" t="s">
        <v>5170</v>
      </c>
      <c r="B838" s="1">
        <v>43056</v>
      </c>
      <c r="C838" s="1">
        <v>43062</v>
      </c>
      <c r="D838" t="s">
        <v>48</v>
      </c>
      <c r="E838" t="s">
        <v>3293</v>
      </c>
      <c r="F838" t="s">
        <v>22</v>
      </c>
      <c r="G838" t="s">
        <v>23</v>
      </c>
      <c r="H838" t="s">
        <v>2029</v>
      </c>
      <c r="I838" t="s">
        <v>327</v>
      </c>
      <c r="J838">
        <v>24153</v>
      </c>
      <c r="K838" t="s">
        <v>26</v>
      </c>
      <c r="L838" t="s">
        <v>5171</v>
      </c>
      <c r="M838" t="s">
        <v>43</v>
      </c>
      <c r="N838" t="s">
        <v>78</v>
      </c>
      <c r="O838" t="s">
        <v>5172</v>
      </c>
      <c r="P838" t="s">
        <v>5036</v>
      </c>
      <c r="Q838">
        <v>2</v>
      </c>
      <c r="R838">
        <v>0</v>
      </c>
      <c r="S838" s="16">
        <v>12.26</v>
      </c>
    </row>
    <row r="839" spans="1:19">
      <c r="A839" t="s">
        <v>5173</v>
      </c>
      <c r="B839" s="1">
        <v>42887</v>
      </c>
      <c r="C839" s="1">
        <v>42891</v>
      </c>
      <c r="D839" t="s">
        <v>20</v>
      </c>
      <c r="E839" t="s">
        <v>1058</v>
      </c>
      <c r="F839" t="s">
        <v>38</v>
      </c>
      <c r="G839" t="s">
        <v>23</v>
      </c>
      <c r="H839" t="s">
        <v>2895</v>
      </c>
      <c r="I839" t="s">
        <v>513</v>
      </c>
      <c r="J839">
        <v>43615</v>
      </c>
      <c r="K839" t="s">
        <v>150</v>
      </c>
      <c r="L839" t="s">
        <v>5174</v>
      </c>
      <c r="M839" t="s">
        <v>43</v>
      </c>
      <c r="N839" t="s">
        <v>78</v>
      </c>
      <c r="O839" t="s">
        <v>5175</v>
      </c>
      <c r="P839" t="s">
        <v>5176</v>
      </c>
      <c r="Q839">
        <v>5</v>
      </c>
      <c r="R839">
        <v>0.2</v>
      </c>
      <c r="S839" s="16">
        <v>1.31</v>
      </c>
    </row>
    <row r="840" spans="1:19">
      <c r="A840" t="s">
        <v>5177</v>
      </c>
      <c r="B840" s="1">
        <v>42896</v>
      </c>
      <c r="C840" s="1">
        <v>42899</v>
      </c>
      <c r="D840" t="s">
        <v>191</v>
      </c>
      <c r="E840" t="s">
        <v>4930</v>
      </c>
      <c r="F840" t="s">
        <v>22</v>
      </c>
      <c r="G840" t="s">
        <v>23</v>
      </c>
      <c r="H840" t="s">
        <v>39</v>
      </c>
      <c r="I840" t="s">
        <v>40</v>
      </c>
      <c r="J840">
        <v>90032</v>
      </c>
      <c r="K840" t="s">
        <v>41</v>
      </c>
      <c r="L840" t="s">
        <v>3302</v>
      </c>
      <c r="M840" t="s">
        <v>43</v>
      </c>
      <c r="N840" t="s">
        <v>67</v>
      </c>
      <c r="O840" t="s">
        <v>3303</v>
      </c>
      <c r="P840" t="s">
        <v>3800</v>
      </c>
      <c r="Q840">
        <v>5</v>
      </c>
      <c r="R840">
        <v>0</v>
      </c>
      <c r="S840" s="16">
        <v>4.76</v>
      </c>
    </row>
    <row r="841" spans="1:19">
      <c r="A841" t="s">
        <v>5178</v>
      </c>
      <c r="B841" s="1">
        <v>42743</v>
      </c>
      <c r="C841" s="1">
        <v>42746</v>
      </c>
      <c r="D841" t="s">
        <v>191</v>
      </c>
      <c r="E841" t="s">
        <v>5179</v>
      </c>
      <c r="F841" t="s">
        <v>38</v>
      </c>
      <c r="G841" t="s">
        <v>23</v>
      </c>
      <c r="H841" t="s">
        <v>95</v>
      </c>
      <c r="I841" t="s">
        <v>96</v>
      </c>
      <c r="J841">
        <v>98115</v>
      </c>
      <c r="K841" t="s">
        <v>41</v>
      </c>
      <c r="L841" t="s">
        <v>5180</v>
      </c>
      <c r="M841" t="s">
        <v>28</v>
      </c>
      <c r="N841" t="s">
        <v>53</v>
      </c>
      <c r="O841" t="s">
        <v>5181</v>
      </c>
      <c r="P841" t="s">
        <v>5182</v>
      </c>
      <c r="Q841">
        <v>2</v>
      </c>
      <c r="R841">
        <v>0</v>
      </c>
      <c r="S841" s="16">
        <v>80.37</v>
      </c>
    </row>
    <row r="842" spans="1:19">
      <c r="A842" t="s">
        <v>5183</v>
      </c>
      <c r="B842" s="1">
        <v>42114</v>
      </c>
      <c r="C842" s="1">
        <v>42119</v>
      </c>
      <c r="D842" t="s">
        <v>48</v>
      </c>
      <c r="E842" t="s">
        <v>3176</v>
      </c>
      <c r="F842" t="s">
        <v>38</v>
      </c>
      <c r="G842" t="s">
        <v>23</v>
      </c>
      <c r="H842" t="s">
        <v>512</v>
      </c>
      <c r="I842" t="s">
        <v>1312</v>
      </c>
      <c r="J842">
        <v>31907</v>
      </c>
      <c r="K842" t="s">
        <v>26</v>
      </c>
      <c r="L842" t="s">
        <v>2646</v>
      </c>
      <c r="M842" t="s">
        <v>70</v>
      </c>
      <c r="N842" t="s">
        <v>71</v>
      </c>
      <c r="O842" t="s">
        <v>2647</v>
      </c>
      <c r="P842" t="s">
        <v>3649</v>
      </c>
      <c r="Q842">
        <v>3</v>
      </c>
      <c r="R842">
        <v>0</v>
      </c>
      <c r="S842" s="16">
        <v>77.75</v>
      </c>
    </row>
    <row r="843" spans="1:19">
      <c r="A843" t="s">
        <v>5184</v>
      </c>
      <c r="B843" s="1">
        <v>43092</v>
      </c>
      <c r="C843" s="1">
        <v>43096</v>
      </c>
      <c r="D843" t="s">
        <v>48</v>
      </c>
      <c r="E843" t="s">
        <v>4394</v>
      </c>
      <c r="F843" t="s">
        <v>38</v>
      </c>
      <c r="G843" t="s">
        <v>23</v>
      </c>
      <c r="H843" t="s">
        <v>3711</v>
      </c>
      <c r="I843" t="s">
        <v>771</v>
      </c>
      <c r="J843">
        <v>6457</v>
      </c>
      <c r="K843" t="s">
        <v>150</v>
      </c>
      <c r="L843" t="s">
        <v>348</v>
      </c>
      <c r="M843" t="s">
        <v>28</v>
      </c>
      <c r="N843" t="s">
        <v>63</v>
      </c>
      <c r="O843" t="s">
        <v>349</v>
      </c>
      <c r="P843" t="s">
        <v>5185</v>
      </c>
      <c r="Q843">
        <v>3</v>
      </c>
      <c r="R843">
        <v>0</v>
      </c>
      <c r="S843" s="16">
        <v>38.21</v>
      </c>
    </row>
    <row r="844" spans="1:19">
      <c r="A844" t="s">
        <v>5188</v>
      </c>
      <c r="B844" s="1">
        <v>41957</v>
      </c>
      <c r="C844" s="1">
        <v>41961</v>
      </c>
      <c r="D844" t="s">
        <v>48</v>
      </c>
      <c r="E844" t="s">
        <v>1296</v>
      </c>
      <c r="F844" t="s">
        <v>22</v>
      </c>
      <c r="G844" t="s">
        <v>23</v>
      </c>
      <c r="H844" t="s">
        <v>5189</v>
      </c>
      <c r="I844" t="s">
        <v>241</v>
      </c>
      <c r="J844">
        <v>48640</v>
      </c>
      <c r="K844" t="s">
        <v>105</v>
      </c>
      <c r="L844" t="s">
        <v>109</v>
      </c>
      <c r="M844" t="s">
        <v>43</v>
      </c>
      <c r="N844" t="s">
        <v>74</v>
      </c>
      <c r="O844" t="s">
        <v>110</v>
      </c>
      <c r="P844" t="s">
        <v>5190</v>
      </c>
      <c r="Q844">
        <v>3</v>
      </c>
      <c r="R844">
        <v>0</v>
      </c>
      <c r="S844" s="16">
        <v>6.36</v>
      </c>
    </row>
    <row r="845" spans="1:19">
      <c r="A845" t="s">
        <v>5191</v>
      </c>
      <c r="B845" s="1">
        <v>42386</v>
      </c>
      <c r="C845" s="1">
        <v>42390</v>
      </c>
      <c r="D845" t="s">
        <v>48</v>
      </c>
      <c r="E845" t="s">
        <v>3292</v>
      </c>
      <c r="F845" t="s">
        <v>38</v>
      </c>
      <c r="G845" t="s">
        <v>23</v>
      </c>
      <c r="H845" t="s">
        <v>512</v>
      </c>
      <c r="I845" t="s">
        <v>1312</v>
      </c>
      <c r="J845">
        <v>31907</v>
      </c>
      <c r="K845" t="s">
        <v>26</v>
      </c>
      <c r="L845" t="s">
        <v>2201</v>
      </c>
      <c r="M845" t="s">
        <v>70</v>
      </c>
      <c r="N845" t="s">
        <v>162</v>
      </c>
      <c r="O845" t="s">
        <v>2202</v>
      </c>
      <c r="P845" t="s">
        <v>2203</v>
      </c>
      <c r="Q845">
        <v>4</v>
      </c>
      <c r="R845">
        <v>0</v>
      </c>
      <c r="S845" s="16">
        <v>31.6</v>
      </c>
    </row>
    <row r="846" spans="1:19">
      <c r="A846" t="s">
        <v>5192</v>
      </c>
      <c r="B846" s="1">
        <v>42995</v>
      </c>
      <c r="C846" s="1">
        <v>43000</v>
      </c>
      <c r="D846" t="s">
        <v>20</v>
      </c>
      <c r="E846" t="s">
        <v>2118</v>
      </c>
      <c r="F846" t="s">
        <v>102</v>
      </c>
      <c r="G846" t="s">
        <v>23</v>
      </c>
      <c r="H846" t="s">
        <v>3294</v>
      </c>
      <c r="I846" t="s">
        <v>1312</v>
      </c>
      <c r="J846">
        <v>30076</v>
      </c>
      <c r="K846" t="s">
        <v>26</v>
      </c>
      <c r="L846" t="s">
        <v>1320</v>
      </c>
      <c r="M846" t="s">
        <v>28</v>
      </c>
      <c r="N846" t="s">
        <v>34</v>
      </c>
      <c r="O846" t="s">
        <v>1321</v>
      </c>
      <c r="P846" t="s">
        <v>5193</v>
      </c>
      <c r="Q846">
        <v>4</v>
      </c>
      <c r="R846">
        <v>0</v>
      </c>
      <c r="S846" s="16">
        <v>188.22</v>
      </c>
    </row>
    <row r="847" spans="1:19">
      <c r="A847" t="s">
        <v>5195</v>
      </c>
      <c r="B847" s="1">
        <v>42897</v>
      </c>
      <c r="C847" s="1">
        <v>42898</v>
      </c>
      <c r="D847" t="s">
        <v>191</v>
      </c>
      <c r="E847" t="s">
        <v>5196</v>
      </c>
      <c r="F847" t="s">
        <v>102</v>
      </c>
      <c r="G847" t="s">
        <v>23</v>
      </c>
      <c r="H847" t="s">
        <v>1427</v>
      </c>
      <c r="I847" t="s">
        <v>317</v>
      </c>
      <c r="J847">
        <v>85345</v>
      </c>
      <c r="K847" t="s">
        <v>41</v>
      </c>
      <c r="L847" t="s">
        <v>2617</v>
      </c>
      <c r="M847" t="s">
        <v>28</v>
      </c>
      <c r="N847" t="s">
        <v>34</v>
      </c>
      <c r="O847" t="s">
        <v>2618</v>
      </c>
      <c r="P847" t="s">
        <v>5197</v>
      </c>
      <c r="Q847">
        <v>1</v>
      </c>
      <c r="R847">
        <v>0.2</v>
      </c>
      <c r="S847" s="16">
        <v>35.1</v>
      </c>
    </row>
    <row r="848" spans="1:19">
      <c r="A848" t="s">
        <v>5198</v>
      </c>
      <c r="B848" s="1">
        <v>42936</v>
      </c>
      <c r="C848" s="1">
        <v>42941</v>
      </c>
      <c r="D848" t="s">
        <v>48</v>
      </c>
      <c r="E848" t="s">
        <v>5199</v>
      </c>
      <c r="F848" t="s">
        <v>38</v>
      </c>
      <c r="G848" t="s">
        <v>23</v>
      </c>
      <c r="H848" t="s">
        <v>5200</v>
      </c>
      <c r="I848" t="s">
        <v>5201</v>
      </c>
      <c r="J848">
        <v>57103</v>
      </c>
      <c r="K848" t="s">
        <v>105</v>
      </c>
      <c r="L848" t="s">
        <v>2683</v>
      </c>
      <c r="M848" t="s">
        <v>43</v>
      </c>
      <c r="N848" t="s">
        <v>44</v>
      </c>
      <c r="O848" t="s">
        <v>2684</v>
      </c>
      <c r="P848" t="s">
        <v>46</v>
      </c>
      <c r="Q848">
        <v>2</v>
      </c>
      <c r="R848">
        <v>0</v>
      </c>
      <c r="S848" s="16">
        <v>6.87</v>
      </c>
    </row>
    <row r="849" spans="1:19">
      <c r="A849" t="s">
        <v>5204</v>
      </c>
      <c r="B849" s="1">
        <v>42814</v>
      </c>
      <c r="C849" s="1">
        <v>42818</v>
      </c>
      <c r="D849" t="s">
        <v>48</v>
      </c>
      <c r="E849" t="s">
        <v>2571</v>
      </c>
      <c r="F849" t="s">
        <v>38</v>
      </c>
      <c r="G849" t="s">
        <v>23</v>
      </c>
      <c r="H849" t="s">
        <v>95</v>
      </c>
      <c r="I849" t="s">
        <v>96</v>
      </c>
      <c r="J849">
        <v>98115</v>
      </c>
      <c r="K849" t="s">
        <v>41</v>
      </c>
      <c r="L849" t="s">
        <v>5205</v>
      </c>
      <c r="M849" t="s">
        <v>70</v>
      </c>
      <c r="N849" t="s">
        <v>162</v>
      </c>
      <c r="O849" t="s">
        <v>5206</v>
      </c>
      <c r="P849" t="s">
        <v>5207</v>
      </c>
      <c r="Q849">
        <v>7</v>
      </c>
      <c r="R849">
        <v>0</v>
      </c>
      <c r="S849" s="16">
        <v>63.82</v>
      </c>
    </row>
    <row r="850" spans="1:19">
      <c r="A850" t="s">
        <v>5210</v>
      </c>
      <c r="B850" s="1">
        <v>43001</v>
      </c>
      <c r="C850" s="1">
        <v>43004</v>
      </c>
      <c r="D850" t="s">
        <v>191</v>
      </c>
      <c r="E850" t="s">
        <v>5211</v>
      </c>
      <c r="F850" t="s">
        <v>102</v>
      </c>
      <c r="G850" t="s">
        <v>23</v>
      </c>
      <c r="H850" t="s">
        <v>5212</v>
      </c>
      <c r="I850" t="s">
        <v>472</v>
      </c>
      <c r="J850">
        <v>80525</v>
      </c>
      <c r="K850" t="s">
        <v>41</v>
      </c>
      <c r="L850" t="s">
        <v>5213</v>
      </c>
      <c r="M850" t="s">
        <v>43</v>
      </c>
      <c r="N850" t="s">
        <v>175</v>
      </c>
      <c r="O850" t="s">
        <v>5214</v>
      </c>
      <c r="P850" t="s">
        <v>2271</v>
      </c>
      <c r="Q850">
        <v>3</v>
      </c>
      <c r="R850">
        <v>0.2</v>
      </c>
      <c r="S850" s="16">
        <v>5.2</v>
      </c>
    </row>
    <row r="851" spans="1:19">
      <c r="A851" t="s">
        <v>5215</v>
      </c>
      <c r="B851" s="1">
        <v>42363</v>
      </c>
      <c r="C851" s="1">
        <v>42367</v>
      </c>
      <c r="D851" t="s">
        <v>48</v>
      </c>
      <c r="E851" t="s">
        <v>2163</v>
      </c>
      <c r="F851" t="s">
        <v>38</v>
      </c>
      <c r="G851" t="s">
        <v>23</v>
      </c>
      <c r="H851" t="s">
        <v>148</v>
      </c>
      <c r="I851" t="s">
        <v>149</v>
      </c>
      <c r="J851">
        <v>19140</v>
      </c>
      <c r="K851" t="s">
        <v>150</v>
      </c>
      <c r="L851" t="s">
        <v>5216</v>
      </c>
      <c r="M851" t="s">
        <v>28</v>
      </c>
      <c r="N851" t="s">
        <v>63</v>
      </c>
      <c r="O851" t="s">
        <v>5217</v>
      </c>
      <c r="P851" t="s">
        <v>5218</v>
      </c>
      <c r="Q851">
        <v>4</v>
      </c>
      <c r="R851">
        <v>0.2</v>
      </c>
      <c r="S851" s="16">
        <v>-68.39</v>
      </c>
    </row>
    <row r="852" spans="1:19">
      <c r="A852" t="s">
        <v>5221</v>
      </c>
      <c r="B852" s="1">
        <v>43079</v>
      </c>
      <c r="C852" s="1">
        <v>43079</v>
      </c>
      <c r="D852" t="s">
        <v>1327</v>
      </c>
      <c r="E852" t="s">
        <v>3556</v>
      </c>
      <c r="F852" t="s">
        <v>22</v>
      </c>
      <c r="G852" t="s">
        <v>23</v>
      </c>
      <c r="H852" t="s">
        <v>770</v>
      </c>
      <c r="I852" t="s">
        <v>771</v>
      </c>
      <c r="J852">
        <v>6824</v>
      </c>
      <c r="K852" t="s">
        <v>150</v>
      </c>
      <c r="L852" t="s">
        <v>604</v>
      </c>
      <c r="M852" t="s">
        <v>43</v>
      </c>
      <c r="N852" t="s">
        <v>175</v>
      </c>
      <c r="O852" t="s">
        <v>605</v>
      </c>
      <c r="P852" t="s">
        <v>606</v>
      </c>
      <c r="Q852">
        <v>3</v>
      </c>
      <c r="R852">
        <v>0</v>
      </c>
      <c r="S852" s="16">
        <v>5.0999999999999996</v>
      </c>
    </row>
    <row r="853" spans="1:19">
      <c r="A853" t="s">
        <v>5224</v>
      </c>
      <c r="B853" s="1">
        <v>41874</v>
      </c>
      <c r="C853" s="1">
        <v>41874</v>
      </c>
      <c r="D853" t="s">
        <v>1327</v>
      </c>
      <c r="E853" t="s">
        <v>2559</v>
      </c>
      <c r="F853" t="s">
        <v>22</v>
      </c>
      <c r="G853" t="s">
        <v>23</v>
      </c>
      <c r="H853" t="s">
        <v>274</v>
      </c>
      <c r="I853" t="s">
        <v>275</v>
      </c>
      <c r="J853">
        <v>10009</v>
      </c>
      <c r="K853" t="s">
        <v>150</v>
      </c>
      <c r="L853" t="s">
        <v>5225</v>
      </c>
      <c r="M853" t="s">
        <v>43</v>
      </c>
      <c r="N853" t="s">
        <v>90</v>
      </c>
      <c r="O853" t="s">
        <v>5226</v>
      </c>
      <c r="P853" t="s">
        <v>952</v>
      </c>
      <c r="Q853">
        <v>4</v>
      </c>
      <c r="R853">
        <v>0</v>
      </c>
      <c r="S853" s="16">
        <v>12.44</v>
      </c>
    </row>
    <row r="854" spans="1:19">
      <c r="A854" t="s">
        <v>5228</v>
      </c>
      <c r="B854" s="1">
        <v>42684</v>
      </c>
      <c r="C854" s="1">
        <v>42689</v>
      </c>
      <c r="D854" t="s">
        <v>48</v>
      </c>
      <c r="E854" t="s">
        <v>2458</v>
      </c>
      <c r="F854" t="s">
        <v>22</v>
      </c>
      <c r="G854" t="s">
        <v>23</v>
      </c>
      <c r="H854" t="s">
        <v>2146</v>
      </c>
      <c r="I854" t="s">
        <v>1312</v>
      </c>
      <c r="J854">
        <v>31088</v>
      </c>
      <c r="K854" t="s">
        <v>26</v>
      </c>
      <c r="L854" t="s">
        <v>3456</v>
      </c>
      <c r="M854" t="s">
        <v>43</v>
      </c>
      <c r="N854" t="s">
        <v>67</v>
      </c>
      <c r="O854" t="s">
        <v>3457</v>
      </c>
      <c r="P854" t="s">
        <v>3458</v>
      </c>
      <c r="Q854">
        <v>7</v>
      </c>
      <c r="R854">
        <v>0</v>
      </c>
      <c r="S854" s="16">
        <v>10.47</v>
      </c>
    </row>
    <row r="855" spans="1:19">
      <c r="A855" t="s">
        <v>5229</v>
      </c>
      <c r="B855" s="1">
        <v>42004</v>
      </c>
      <c r="C855" s="1">
        <v>42007</v>
      </c>
      <c r="D855" t="s">
        <v>191</v>
      </c>
      <c r="E855" t="s">
        <v>407</v>
      </c>
      <c r="F855" t="s">
        <v>102</v>
      </c>
      <c r="G855" t="s">
        <v>23</v>
      </c>
      <c r="H855" t="s">
        <v>629</v>
      </c>
      <c r="I855" t="s">
        <v>1281</v>
      </c>
      <c r="J855">
        <v>2038</v>
      </c>
      <c r="K855" t="s">
        <v>150</v>
      </c>
      <c r="L855" t="s">
        <v>5230</v>
      </c>
      <c r="M855" t="s">
        <v>28</v>
      </c>
      <c r="N855" t="s">
        <v>63</v>
      </c>
      <c r="O855" t="s">
        <v>5231</v>
      </c>
      <c r="P855" t="s">
        <v>5232</v>
      </c>
      <c r="Q855">
        <v>5</v>
      </c>
      <c r="R855">
        <v>0</v>
      </c>
      <c r="S855" s="16">
        <v>23.38</v>
      </c>
    </row>
    <row r="856" spans="1:19">
      <c r="A856" t="s">
        <v>5233</v>
      </c>
      <c r="B856" s="1">
        <v>42422</v>
      </c>
      <c r="C856" s="1">
        <v>42428</v>
      </c>
      <c r="D856" t="s">
        <v>48</v>
      </c>
      <c r="E856" t="s">
        <v>3263</v>
      </c>
      <c r="F856" t="s">
        <v>102</v>
      </c>
      <c r="G856" t="s">
        <v>23</v>
      </c>
      <c r="H856" t="s">
        <v>2608</v>
      </c>
      <c r="I856" t="s">
        <v>114</v>
      </c>
      <c r="J856">
        <v>53209</v>
      </c>
      <c r="K856" t="s">
        <v>105</v>
      </c>
      <c r="L856" t="s">
        <v>5234</v>
      </c>
      <c r="M856" t="s">
        <v>43</v>
      </c>
      <c r="N856" t="s">
        <v>78</v>
      </c>
      <c r="O856" t="s">
        <v>5235</v>
      </c>
      <c r="P856" t="s">
        <v>5236</v>
      </c>
      <c r="Q856">
        <v>9</v>
      </c>
      <c r="R856">
        <v>0</v>
      </c>
      <c r="S856" s="16">
        <v>137.29</v>
      </c>
    </row>
    <row r="857" spans="1:19">
      <c r="A857" t="s">
        <v>5245</v>
      </c>
      <c r="B857" s="1">
        <v>42247</v>
      </c>
      <c r="C857" s="1">
        <v>42249</v>
      </c>
      <c r="D857" t="s">
        <v>191</v>
      </c>
      <c r="E857" t="s">
        <v>5246</v>
      </c>
      <c r="F857" t="s">
        <v>38</v>
      </c>
      <c r="G857" t="s">
        <v>23</v>
      </c>
      <c r="H857" t="s">
        <v>128</v>
      </c>
      <c r="I857" t="s">
        <v>40</v>
      </c>
      <c r="J857">
        <v>94122</v>
      </c>
      <c r="K857" t="s">
        <v>41</v>
      </c>
      <c r="L857" t="s">
        <v>204</v>
      </c>
      <c r="M857" t="s">
        <v>28</v>
      </c>
      <c r="N857" t="s">
        <v>29</v>
      </c>
      <c r="O857" t="s">
        <v>205</v>
      </c>
      <c r="P857" t="s">
        <v>5247</v>
      </c>
      <c r="Q857">
        <v>7</v>
      </c>
      <c r="R857">
        <v>0.15</v>
      </c>
      <c r="S857" s="16">
        <v>200.95</v>
      </c>
    </row>
    <row r="858" spans="1:19">
      <c r="A858" t="s">
        <v>5252</v>
      </c>
      <c r="B858" s="1">
        <v>41715</v>
      </c>
      <c r="C858" s="1">
        <v>41719</v>
      </c>
      <c r="D858" t="s">
        <v>48</v>
      </c>
      <c r="E858" t="s">
        <v>2460</v>
      </c>
      <c r="F858" t="s">
        <v>38</v>
      </c>
      <c r="G858" t="s">
        <v>23</v>
      </c>
      <c r="H858" t="s">
        <v>274</v>
      </c>
      <c r="I858" t="s">
        <v>275</v>
      </c>
      <c r="J858">
        <v>10024</v>
      </c>
      <c r="K858" t="s">
        <v>150</v>
      </c>
      <c r="L858" t="s">
        <v>936</v>
      </c>
      <c r="M858" t="s">
        <v>28</v>
      </c>
      <c r="N858" t="s">
        <v>53</v>
      </c>
      <c r="O858" t="s">
        <v>937</v>
      </c>
      <c r="P858" t="s">
        <v>5253</v>
      </c>
      <c r="Q858">
        <v>7</v>
      </c>
      <c r="R858">
        <v>0.4</v>
      </c>
      <c r="S858" s="16">
        <v>-447.59</v>
      </c>
    </row>
    <row r="859" spans="1:19">
      <c r="A859" t="s">
        <v>5254</v>
      </c>
      <c r="B859" s="1">
        <v>42841</v>
      </c>
      <c r="C859" s="1">
        <v>42845</v>
      </c>
      <c r="D859" t="s">
        <v>48</v>
      </c>
      <c r="E859" t="s">
        <v>1469</v>
      </c>
      <c r="F859" t="s">
        <v>22</v>
      </c>
      <c r="G859" t="s">
        <v>23</v>
      </c>
      <c r="H859" t="s">
        <v>512</v>
      </c>
      <c r="I859" t="s">
        <v>513</v>
      </c>
      <c r="J859">
        <v>43229</v>
      </c>
      <c r="K859" t="s">
        <v>150</v>
      </c>
      <c r="L859" t="s">
        <v>5255</v>
      </c>
      <c r="M859" t="s">
        <v>43</v>
      </c>
      <c r="N859" t="s">
        <v>74</v>
      </c>
      <c r="O859" t="s">
        <v>5256</v>
      </c>
      <c r="P859" t="s">
        <v>4764</v>
      </c>
      <c r="Q859">
        <v>5</v>
      </c>
      <c r="R859">
        <v>0.7</v>
      </c>
      <c r="S859" s="16">
        <v>-10.050000000000001</v>
      </c>
    </row>
    <row r="860" spans="1:19">
      <c r="A860" t="s">
        <v>5257</v>
      </c>
      <c r="B860" s="1">
        <v>42442</v>
      </c>
      <c r="C860" s="1">
        <v>42447</v>
      </c>
      <c r="D860" t="s">
        <v>48</v>
      </c>
      <c r="E860" t="s">
        <v>1286</v>
      </c>
      <c r="F860" t="s">
        <v>102</v>
      </c>
      <c r="G860" t="s">
        <v>23</v>
      </c>
      <c r="H860" t="s">
        <v>2292</v>
      </c>
      <c r="I860" t="s">
        <v>327</v>
      </c>
      <c r="J860">
        <v>22980</v>
      </c>
      <c r="K860" t="s">
        <v>26</v>
      </c>
      <c r="L860" t="s">
        <v>1773</v>
      </c>
      <c r="M860" t="s">
        <v>28</v>
      </c>
      <c r="N860" t="s">
        <v>63</v>
      </c>
      <c r="O860" t="s">
        <v>1774</v>
      </c>
      <c r="P860" t="s">
        <v>5258</v>
      </c>
      <c r="Q860">
        <v>2</v>
      </c>
      <c r="R860">
        <v>0</v>
      </c>
      <c r="S860" s="16">
        <v>40.92</v>
      </c>
    </row>
    <row r="861" spans="1:19">
      <c r="A861" t="s">
        <v>5262</v>
      </c>
      <c r="B861" s="1">
        <v>41967</v>
      </c>
      <c r="C861" s="1">
        <v>41969</v>
      </c>
      <c r="D861" t="s">
        <v>20</v>
      </c>
      <c r="E861" t="s">
        <v>4692</v>
      </c>
      <c r="F861" t="s">
        <v>22</v>
      </c>
      <c r="G861" t="s">
        <v>23</v>
      </c>
      <c r="H861" t="s">
        <v>5263</v>
      </c>
      <c r="I861" t="s">
        <v>40</v>
      </c>
      <c r="J861">
        <v>95823</v>
      </c>
      <c r="K861" t="s">
        <v>41</v>
      </c>
      <c r="L861" t="s">
        <v>5264</v>
      </c>
      <c r="M861" t="s">
        <v>28</v>
      </c>
      <c r="N861" t="s">
        <v>34</v>
      </c>
      <c r="O861" t="s">
        <v>5265</v>
      </c>
      <c r="P861" t="s">
        <v>5266</v>
      </c>
      <c r="Q861">
        <v>1</v>
      </c>
      <c r="R861">
        <v>0.2</v>
      </c>
      <c r="S861" s="16">
        <v>-18.11</v>
      </c>
    </row>
    <row r="862" spans="1:19">
      <c r="A862" t="s">
        <v>5267</v>
      </c>
      <c r="B862" s="1">
        <v>42776</v>
      </c>
      <c r="C862" s="1">
        <v>42779</v>
      </c>
      <c r="D862" t="s">
        <v>191</v>
      </c>
      <c r="E862" t="s">
        <v>3704</v>
      </c>
      <c r="F862" t="s">
        <v>22</v>
      </c>
      <c r="G862" t="s">
        <v>23</v>
      </c>
      <c r="H862" t="s">
        <v>3246</v>
      </c>
      <c r="I862" t="s">
        <v>2803</v>
      </c>
      <c r="J862">
        <v>20735</v>
      </c>
      <c r="K862" t="s">
        <v>150</v>
      </c>
      <c r="L862" t="s">
        <v>3975</v>
      </c>
      <c r="M862" t="s">
        <v>43</v>
      </c>
      <c r="N862" t="s">
        <v>90</v>
      </c>
      <c r="O862" t="s">
        <v>3976</v>
      </c>
      <c r="P862" t="s">
        <v>3436</v>
      </c>
      <c r="Q862">
        <v>4</v>
      </c>
      <c r="R862">
        <v>0</v>
      </c>
      <c r="S862" s="16">
        <v>11.33</v>
      </c>
    </row>
    <row r="863" spans="1:19">
      <c r="A863" t="s">
        <v>5268</v>
      </c>
      <c r="B863" s="1">
        <v>42636</v>
      </c>
      <c r="C863" s="1">
        <v>42640</v>
      </c>
      <c r="D863" t="s">
        <v>48</v>
      </c>
      <c r="E863" t="s">
        <v>1116</v>
      </c>
      <c r="F863" t="s">
        <v>38</v>
      </c>
      <c r="G863" t="s">
        <v>23</v>
      </c>
      <c r="H863" t="s">
        <v>770</v>
      </c>
      <c r="I863" t="s">
        <v>513</v>
      </c>
      <c r="J863">
        <v>45014</v>
      </c>
      <c r="K863" t="s">
        <v>150</v>
      </c>
      <c r="L863" t="s">
        <v>5269</v>
      </c>
      <c r="M863" t="s">
        <v>28</v>
      </c>
      <c r="N863" t="s">
        <v>63</v>
      </c>
      <c r="O863" t="s">
        <v>5270</v>
      </c>
      <c r="P863" t="s">
        <v>5271</v>
      </c>
      <c r="Q863">
        <v>6</v>
      </c>
      <c r="R863">
        <v>0.2</v>
      </c>
      <c r="S863" s="16">
        <v>-26.64</v>
      </c>
    </row>
    <row r="864" spans="1:19">
      <c r="A864" t="s">
        <v>5274</v>
      </c>
      <c r="B864" s="1">
        <v>42923</v>
      </c>
      <c r="C864" s="1">
        <v>42925</v>
      </c>
      <c r="D864" t="s">
        <v>20</v>
      </c>
      <c r="E864" t="s">
        <v>1525</v>
      </c>
      <c r="F864" t="s">
        <v>38</v>
      </c>
      <c r="G864" t="s">
        <v>23</v>
      </c>
      <c r="H864" t="s">
        <v>1440</v>
      </c>
      <c r="I864" t="s">
        <v>1441</v>
      </c>
      <c r="J864">
        <v>2886</v>
      </c>
      <c r="K864" t="s">
        <v>150</v>
      </c>
      <c r="L864" t="s">
        <v>2889</v>
      </c>
      <c r="M864" t="s">
        <v>70</v>
      </c>
      <c r="N864" t="s">
        <v>162</v>
      </c>
      <c r="O864" t="s">
        <v>2890</v>
      </c>
      <c r="P864" t="s">
        <v>2891</v>
      </c>
      <c r="Q864">
        <v>4</v>
      </c>
      <c r="R864">
        <v>0</v>
      </c>
      <c r="S864" s="16">
        <v>93.24</v>
      </c>
    </row>
    <row r="865" spans="1:19">
      <c r="A865" t="s">
        <v>5277</v>
      </c>
      <c r="B865" s="1">
        <v>42759</v>
      </c>
      <c r="C865" s="1">
        <v>42765</v>
      </c>
      <c r="D865" t="s">
        <v>48</v>
      </c>
      <c r="E865" t="s">
        <v>2054</v>
      </c>
      <c r="F865" t="s">
        <v>22</v>
      </c>
      <c r="G865" t="s">
        <v>23</v>
      </c>
      <c r="H865" t="s">
        <v>3808</v>
      </c>
      <c r="I865" t="s">
        <v>1312</v>
      </c>
      <c r="J865">
        <v>30080</v>
      </c>
      <c r="K865" t="s">
        <v>26</v>
      </c>
      <c r="L865" t="s">
        <v>3812</v>
      </c>
      <c r="M865" t="s">
        <v>43</v>
      </c>
      <c r="N865" t="s">
        <v>277</v>
      </c>
      <c r="O865" t="s">
        <v>3813</v>
      </c>
      <c r="P865" t="s">
        <v>5278</v>
      </c>
      <c r="Q865">
        <v>3</v>
      </c>
      <c r="R865">
        <v>0</v>
      </c>
      <c r="S865" s="16">
        <v>0.11</v>
      </c>
    </row>
    <row r="866" spans="1:19">
      <c r="A866" t="s">
        <v>5284</v>
      </c>
      <c r="B866" s="1">
        <v>42819</v>
      </c>
      <c r="C866" s="1">
        <v>42820</v>
      </c>
      <c r="D866" t="s">
        <v>191</v>
      </c>
      <c r="E866" t="s">
        <v>5285</v>
      </c>
      <c r="F866" t="s">
        <v>22</v>
      </c>
      <c r="G866" t="s">
        <v>23</v>
      </c>
      <c r="H866" t="s">
        <v>3517</v>
      </c>
      <c r="I866" t="s">
        <v>40</v>
      </c>
      <c r="J866">
        <v>93727</v>
      </c>
      <c r="K866" t="s">
        <v>41</v>
      </c>
      <c r="L866" t="s">
        <v>5286</v>
      </c>
      <c r="M866" t="s">
        <v>43</v>
      </c>
      <c r="N866" t="s">
        <v>78</v>
      </c>
      <c r="O866" t="s">
        <v>5287</v>
      </c>
      <c r="P866" t="s">
        <v>5288</v>
      </c>
      <c r="Q866">
        <v>4</v>
      </c>
      <c r="R866">
        <v>0</v>
      </c>
      <c r="S866" s="16">
        <v>45.77</v>
      </c>
    </row>
    <row r="867" spans="1:19">
      <c r="A867" t="s">
        <v>5296</v>
      </c>
      <c r="B867" s="1">
        <v>42350</v>
      </c>
      <c r="C867" s="1">
        <v>42353</v>
      </c>
      <c r="D867" t="s">
        <v>191</v>
      </c>
      <c r="E867" t="s">
        <v>5075</v>
      </c>
      <c r="F867" t="s">
        <v>22</v>
      </c>
      <c r="G867" t="s">
        <v>23</v>
      </c>
      <c r="H867" t="s">
        <v>978</v>
      </c>
      <c r="I867" t="s">
        <v>40</v>
      </c>
      <c r="J867">
        <v>92105</v>
      </c>
      <c r="K867" t="s">
        <v>41</v>
      </c>
      <c r="L867" t="s">
        <v>5297</v>
      </c>
      <c r="M867" t="s">
        <v>43</v>
      </c>
      <c r="N867" t="s">
        <v>277</v>
      </c>
      <c r="O867" t="s">
        <v>577</v>
      </c>
      <c r="P867" t="s">
        <v>5298</v>
      </c>
      <c r="Q867">
        <v>2</v>
      </c>
      <c r="R867">
        <v>0</v>
      </c>
      <c r="S867" s="16">
        <v>3.62</v>
      </c>
    </row>
    <row r="868" spans="1:19">
      <c r="A868" t="s">
        <v>5301</v>
      </c>
      <c r="B868" s="1">
        <v>42344</v>
      </c>
      <c r="C868" s="1">
        <v>42348</v>
      </c>
      <c r="D868" t="s">
        <v>48</v>
      </c>
      <c r="E868" t="s">
        <v>5302</v>
      </c>
      <c r="F868" t="s">
        <v>22</v>
      </c>
      <c r="G868" t="s">
        <v>23</v>
      </c>
      <c r="H868" t="s">
        <v>274</v>
      </c>
      <c r="I868" t="s">
        <v>275</v>
      </c>
      <c r="J868">
        <v>10009</v>
      </c>
      <c r="K868" t="s">
        <v>150</v>
      </c>
      <c r="L868" t="s">
        <v>5303</v>
      </c>
      <c r="M868" t="s">
        <v>43</v>
      </c>
      <c r="N868" t="s">
        <v>90</v>
      </c>
      <c r="O868" t="s">
        <v>5304</v>
      </c>
      <c r="P868" t="s">
        <v>419</v>
      </c>
      <c r="Q868">
        <v>1</v>
      </c>
      <c r="R868">
        <v>0</v>
      </c>
      <c r="S868" s="16">
        <v>3.11</v>
      </c>
    </row>
    <row r="869" spans="1:19">
      <c r="A869" t="s">
        <v>5310</v>
      </c>
      <c r="B869" s="1">
        <v>42322</v>
      </c>
      <c r="C869" s="1">
        <v>42327</v>
      </c>
      <c r="D869" t="s">
        <v>48</v>
      </c>
      <c r="E869" t="s">
        <v>5167</v>
      </c>
      <c r="F869" t="s">
        <v>38</v>
      </c>
      <c r="G869" t="s">
        <v>23</v>
      </c>
      <c r="H869" t="s">
        <v>274</v>
      </c>
      <c r="I869" t="s">
        <v>275</v>
      </c>
      <c r="J869">
        <v>10035</v>
      </c>
      <c r="K869" t="s">
        <v>150</v>
      </c>
      <c r="L869" t="s">
        <v>4760</v>
      </c>
      <c r="M869" t="s">
        <v>70</v>
      </c>
      <c r="N869" t="s">
        <v>162</v>
      </c>
      <c r="O869" t="s">
        <v>4761</v>
      </c>
      <c r="P869" t="s">
        <v>5311</v>
      </c>
      <c r="Q869">
        <v>2</v>
      </c>
      <c r="R869">
        <v>0</v>
      </c>
      <c r="S869" s="16">
        <v>2.2599999999999998</v>
      </c>
    </row>
    <row r="870" spans="1:19">
      <c r="A870" t="s">
        <v>5314</v>
      </c>
      <c r="B870" s="1">
        <v>42640</v>
      </c>
      <c r="C870" s="1">
        <v>42646</v>
      </c>
      <c r="D870" t="s">
        <v>48</v>
      </c>
      <c r="E870" t="s">
        <v>3768</v>
      </c>
      <c r="F870" t="s">
        <v>38</v>
      </c>
      <c r="G870" t="s">
        <v>23</v>
      </c>
      <c r="H870" t="s">
        <v>1738</v>
      </c>
      <c r="I870" t="s">
        <v>104</v>
      </c>
      <c r="J870">
        <v>77340</v>
      </c>
      <c r="K870" t="s">
        <v>105</v>
      </c>
      <c r="L870" t="s">
        <v>5315</v>
      </c>
      <c r="M870" t="s">
        <v>28</v>
      </c>
      <c r="N870" t="s">
        <v>29</v>
      </c>
      <c r="O870" t="s">
        <v>5316</v>
      </c>
      <c r="P870" t="s">
        <v>5317</v>
      </c>
      <c r="Q870">
        <v>7</v>
      </c>
      <c r="R870">
        <v>0.32</v>
      </c>
      <c r="S870" s="16">
        <v>-225.1</v>
      </c>
    </row>
    <row r="871" spans="1:19">
      <c r="A871" t="s">
        <v>5318</v>
      </c>
      <c r="B871" s="1">
        <v>43015</v>
      </c>
      <c r="C871" s="1">
        <v>43019</v>
      </c>
      <c r="D871" t="s">
        <v>48</v>
      </c>
      <c r="E871" t="s">
        <v>1852</v>
      </c>
      <c r="F871" t="s">
        <v>22</v>
      </c>
      <c r="G871" t="s">
        <v>23</v>
      </c>
      <c r="H871" t="s">
        <v>39</v>
      </c>
      <c r="I871" t="s">
        <v>40</v>
      </c>
      <c r="J871">
        <v>90045</v>
      </c>
      <c r="K871" t="s">
        <v>41</v>
      </c>
      <c r="L871" t="s">
        <v>2772</v>
      </c>
      <c r="M871" t="s">
        <v>70</v>
      </c>
      <c r="N871" t="s">
        <v>162</v>
      </c>
      <c r="O871" t="s">
        <v>2773</v>
      </c>
      <c r="P871" t="s">
        <v>5319</v>
      </c>
      <c r="Q871">
        <v>9</v>
      </c>
      <c r="R871">
        <v>0</v>
      </c>
      <c r="S871" s="16">
        <v>200.86</v>
      </c>
    </row>
    <row r="872" spans="1:19">
      <c r="A872" t="s">
        <v>5325</v>
      </c>
      <c r="B872" s="1">
        <v>42817</v>
      </c>
      <c r="C872" s="1">
        <v>42819</v>
      </c>
      <c r="D872" t="s">
        <v>191</v>
      </c>
      <c r="E872" t="s">
        <v>2859</v>
      </c>
      <c r="F872" t="s">
        <v>102</v>
      </c>
      <c r="G872" t="s">
        <v>23</v>
      </c>
      <c r="H872" t="s">
        <v>128</v>
      </c>
      <c r="I872" t="s">
        <v>40</v>
      </c>
      <c r="J872">
        <v>94122</v>
      </c>
      <c r="K872" t="s">
        <v>41</v>
      </c>
      <c r="L872" t="s">
        <v>4331</v>
      </c>
      <c r="M872" t="s">
        <v>28</v>
      </c>
      <c r="N872" t="s">
        <v>63</v>
      </c>
      <c r="O872" t="s">
        <v>4332</v>
      </c>
      <c r="P872" t="s">
        <v>5326</v>
      </c>
      <c r="Q872">
        <v>8</v>
      </c>
      <c r="R872">
        <v>0</v>
      </c>
      <c r="S872" s="16">
        <v>76.260000000000005</v>
      </c>
    </row>
    <row r="873" spans="1:19">
      <c r="A873" t="s">
        <v>5327</v>
      </c>
      <c r="B873" s="1">
        <v>41852</v>
      </c>
      <c r="C873" s="1">
        <v>41857</v>
      </c>
      <c r="D873" t="s">
        <v>48</v>
      </c>
      <c r="E873" t="s">
        <v>3006</v>
      </c>
      <c r="F873" t="s">
        <v>102</v>
      </c>
      <c r="G873" t="s">
        <v>23</v>
      </c>
      <c r="H873" t="s">
        <v>148</v>
      </c>
      <c r="I873" t="s">
        <v>149</v>
      </c>
      <c r="J873">
        <v>19120</v>
      </c>
      <c r="K873" t="s">
        <v>150</v>
      </c>
      <c r="L873" t="s">
        <v>4171</v>
      </c>
      <c r="M873" t="s">
        <v>43</v>
      </c>
      <c r="N873" t="s">
        <v>277</v>
      </c>
      <c r="O873" t="s">
        <v>4172</v>
      </c>
      <c r="P873" t="s">
        <v>436</v>
      </c>
      <c r="Q873">
        <v>2</v>
      </c>
      <c r="R873">
        <v>0.2</v>
      </c>
      <c r="S873" s="16">
        <v>1.92</v>
      </c>
    </row>
    <row r="874" spans="1:19">
      <c r="A874" t="s">
        <v>5329</v>
      </c>
      <c r="B874" s="1">
        <v>43020</v>
      </c>
      <c r="C874" s="1">
        <v>43026</v>
      </c>
      <c r="D874" t="s">
        <v>48</v>
      </c>
      <c r="E874" t="s">
        <v>5330</v>
      </c>
      <c r="F874" t="s">
        <v>38</v>
      </c>
      <c r="G874" t="s">
        <v>23</v>
      </c>
      <c r="H874" t="s">
        <v>5331</v>
      </c>
      <c r="I874" t="s">
        <v>684</v>
      </c>
      <c r="J874">
        <v>87105</v>
      </c>
      <c r="K874" t="s">
        <v>41</v>
      </c>
      <c r="L874" t="s">
        <v>4753</v>
      </c>
      <c r="M874" t="s">
        <v>70</v>
      </c>
      <c r="N874" t="s">
        <v>162</v>
      </c>
      <c r="O874" t="s">
        <v>4754</v>
      </c>
      <c r="P874" t="s">
        <v>5332</v>
      </c>
      <c r="Q874">
        <v>5</v>
      </c>
      <c r="R874">
        <v>0</v>
      </c>
      <c r="S874" s="16">
        <v>95.2</v>
      </c>
    </row>
    <row r="875" spans="1:19">
      <c r="A875" t="s">
        <v>5333</v>
      </c>
      <c r="B875" s="1">
        <v>42511</v>
      </c>
      <c r="C875" s="1">
        <v>42518</v>
      </c>
      <c r="D875" t="s">
        <v>48</v>
      </c>
      <c r="E875" t="s">
        <v>211</v>
      </c>
      <c r="F875" t="s">
        <v>38</v>
      </c>
      <c r="G875" t="s">
        <v>23</v>
      </c>
      <c r="H875" t="s">
        <v>5334</v>
      </c>
      <c r="I875" t="s">
        <v>1434</v>
      </c>
      <c r="J875">
        <v>89431</v>
      </c>
      <c r="K875" t="s">
        <v>41</v>
      </c>
      <c r="L875" t="s">
        <v>5335</v>
      </c>
      <c r="M875" t="s">
        <v>70</v>
      </c>
      <c r="N875" t="s">
        <v>700</v>
      </c>
      <c r="O875" t="s">
        <v>5336</v>
      </c>
      <c r="P875" t="s">
        <v>5337</v>
      </c>
      <c r="Q875">
        <v>10</v>
      </c>
      <c r="R875">
        <v>0.2</v>
      </c>
      <c r="S875" s="16">
        <v>179.73</v>
      </c>
    </row>
    <row r="876" spans="1:19">
      <c r="A876" t="s">
        <v>5338</v>
      </c>
      <c r="B876" s="1">
        <v>43048</v>
      </c>
      <c r="C876" s="1">
        <v>43053</v>
      </c>
      <c r="D876" t="s">
        <v>48</v>
      </c>
      <c r="E876" t="s">
        <v>4854</v>
      </c>
      <c r="F876" t="s">
        <v>38</v>
      </c>
      <c r="G876" t="s">
        <v>23</v>
      </c>
      <c r="H876" t="s">
        <v>5339</v>
      </c>
      <c r="I876" t="s">
        <v>40</v>
      </c>
      <c r="J876">
        <v>92236</v>
      </c>
      <c r="K876" t="s">
        <v>41</v>
      </c>
      <c r="L876" t="s">
        <v>3803</v>
      </c>
      <c r="M876" t="s">
        <v>43</v>
      </c>
      <c r="N876" t="s">
        <v>57</v>
      </c>
      <c r="O876" t="s">
        <v>3804</v>
      </c>
      <c r="P876" t="s">
        <v>5340</v>
      </c>
      <c r="Q876">
        <v>2</v>
      </c>
      <c r="R876">
        <v>0</v>
      </c>
      <c r="S876" s="16">
        <v>3.18</v>
      </c>
    </row>
    <row r="877" spans="1:19">
      <c r="A877" t="s">
        <v>5346</v>
      </c>
      <c r="B877" s="1">
        <v>42532</v>
      </c>
      <c r="C877" s="1">
        <v>42538</v>
      </c>
      <c r="D877" t="s">
        <v>48</v>
      </c>
      <c r="E877" t="s">
        <v>802</v>
      </c>
      <c r="F877" t="s">
        <v>38</v>
      </c>
      <c r="G877" t="s">
        <v>23</v>
      </c>
      <c r="H877" t="s">
        <v>1166</v>
      </c>
      <c r="I877" t="s">
        <v>104</v>
      </c>
      <c r="J877">
        <v>76017</v>
      </c>
      <c r="K877" t="s">
        <v>105</v>
      </c>
      <c r="L877" t="s">
        <v>5347</v>
      </c>
      <c r="M877" t="s">
        <v>43</v>
      </c>
      <c r="N877" t="s">
        <v>74</v>
      </c>
      <c r="O877" t="s">
        <v>5348</v>
      </c>
      <c r="P877" t="s">
        <v>2706</v>
      </c>
      <c r="Q877">
        <v>4</v>
      </c>
      <c r="R877">
        <v>0.8</v>
      </c>
      <c r="S877" s="16">
        <v>-2.15</v>
      </c>
    </row>
    <row r="878" spans="1:19">
      <c r="A878" t="s">
        <v>5351</v>
      </c>
      <c r="B878" s="1">
        <v>41723</v>
      </c>
      <c r="C878" s="1">
        <v>41730</v>
      </c>
      <c r="D878" t="s">
        <v>48</v>
      </c>
      <c r="E878" t="s">
        <v>5352</v>
      </c>
      <c r="F878" t="s">
        <v>22</v>
      </c>
      <c r="G878" t="s">
        <v>23</v>
      </c>
      <c r="H878" t="s">
        <v>274</v>
      </c>
      <c r="I878" t="s">
        <v>275</v>
      </c>
      <c r="J878">
        <v>10009</v>
      </c>
      <c r="K878" t="s">
        <v>150</v>
      </c>
      <c r="L878" t="s">
        <v>5353</v>
      </c>
      <c r="M878" t="s">
        <v>28</v>
      </c>
      <c r="N878" t="s">
        <v>34</v>
      </c>
      <c r="O878" t="s">
        <v>5354</v>
      </c>
      <c r="P878" t="s">
        <v>5355</v>
      </c>
      <c r="Q878">
        <v>7</v>
      </c>
      <c r="R878">
        <v>0.1</v>
      </c>
      <c r="S878" s="16">
        <v>65.209999999999994</v>
      </c>
    </row>
    <row r="879" spans="1:19">
      <c r="A879" t="s">
        <v>5356</v>
      </c>
      <c r="B879" s="1">
        <v>42322</v>
      </c>
      <c r="C879" s="1">
        <v>42325</v>
      </c>
      <c r="D879" t="s">
        <v>191</v>
      </c>
      <c r="E879" t="s">
        <v>5167</v>
      </c>
      <c r="F879" t="s">
        <v>38</v>
      </c>
      <c r="G879" t="s">
        <v>23</v>
      </c>
      <c r="H879" t="s">
        <v>326</v>
      </c>
      <c r="I879" t="s">
        <v>327</v>
      </c>
      <c r="J879">
        <v>22153</v>
      </c>
      <c r="K879" t="s">
        <v>26</v>
      </c>
      <c r="L879" t="s">
        <v>2474</v>
      </c>
      <c r="M879" t="s">
        <v>43</v>
      </c>
      <c r="N879" t="s">
        <v>175</v>
      </c>
      <c r="O879" t="s">
        <v>2475</v>
      </c>
      <c r="P879" t="s">
        <v>5357</v>
      </c>
      <c r="Q879">
        <v>2</v>
      </c>
      <c r="R879">
        <v>0</v>
      </c>
      <c r="S879" s="16">
        <v>16.98</v>
      </c>
    </row>
    <row r="880" spans="1:19">
      <c r="A880" t="s">
        <v>5358</v>
      </c>
      <c r="B880" s="1">
        <v>41961</v>
      </c>
      <c r="C880" s="1">
        <v>41963</v>
      </c>
      <c r="D880" t="s">
        <v>20</v>
      </c>
      <c r="E880" t="s">
        <v>5359</v>
      </c>
      <c r="F880" t="s">
        <v>22</v>
      </c>
      <c r="G880" t="s">
        <v>23</v>
      </c>
      <c r="H880" t="s">
        <v>1520</v>
      </c>
      <c r="I880" t="s">
        <v>472</v>
      </c>
      <c r="J880">
        <v>80027</v>
      </c>
      <c r="K880" t="s">
        <v>41</v>
      </c>
      <c r="L880" t="s">
        <v>5360</v>
      </c>
      <c r="M880" t="s">
        <v>28</v>
      </c>
      <c r="N880" t="s">
        <v>53</v>
      </c>
      <c r="O880" t="s">
        <v>5361</v>
      </c>
      <c r="P880" t="s">
        <v>5362</v>
      </c>
      <c r="Q880">
        <v>2</v>
      </c>
      <c r="R880">
        <v>0.5</v>
      </c>
      <c r="S880" s="16">
        <v>-99.27</v>
      </c>
    </row>
    <row r="881" spans="1:19">
      <c r="A881" t="s">
        <v>5367</v>
      </c>
      <c r="B881" s="1">
        <v>42272</v>
      </c>
      <c r="C881" s="1">
        <v>42278</v>
      </c>
      <c r="D881" t="s">
        <v>48</v>
      </c>
      <c r="E881" t="s">
        <v>4827</v>
      </c>
      <c r="F881" t="s">
        <v>22</v>
      </c>
      <c r="G881" t="s">
        <v>23</v>
      </c>
      <c r="H881" t="s">
        <v>39</v>
      </c>
      <c r="I881" t="s">
        <v>40</v>
      </c>
      <c r="J881">
        <v>90004</v>
      </c>
      <c r="K881" t="s">
        <v>41</v>
      </c>
      <c r="L881" t="s">
        <v>3008</v>
      </c>
      <c r="M881" t="s">
        <v>43</v>
      </c>
      <c r="N881" t="s">
        <v>175</v>
      </c>
      <c r="O881" t="s">
        <v>3009</v>
      </c>
      <c r="P881" t="s">
        <v>5176</v>
      </c>
      <c r="Q881">
        <v>2</v>
      </c>
      <c r="R881">
        <v>0</v>
      </c>
      <c r="S881" s="16">
        <v>8.2200000000000006</v>
      </c>
    </row>
    <row r="882" spans="1:19">
      <c r="A882" t="s">
        <v>5368</v>
      </c>
      <c r="B882" s="1">
        <v>42679</v>
      </c>
      <c r="C882" s="1">
        <v>42684</v>
      </c>
      <c r="D882" t="s">
        <v>48</v>
      </c>
      <c r="E882" t="s">
        <v>388</v>
      </c>
      <c r="F882" t="s">
        <v>102</v>
      </c>
      <c r="G882" t="s">
        <v>23</v>
      </c>
      <c r="H882" t="s">
        <v>649</v>
      </c>
      <c r="I882" t="s">
        <v>40</v>
      </c>
      <c r="J882">
        <v>95123</v>
      </c>
      <c r="K882" t="s">
        <v>41</v>
      </c>
      <c r="L882" t="s">
        <v>5369</v>
      </c>
      <c r="M882" t="s">
        <v>43</v>
      </c>
      <c r="N882" t="s">
        <v>74</v>
      </c>
      <c r="O882" t="s">
        <v>5370</v>
      </c>
      <c r="P882" t="s">
        <v>5371</v>
      </c>
      <c r="Q882">
        <v>5</v>
      </c>
      <c r="R882">
        <v>0.2</v>
      </c>
      <c r="S882" s="16">
        <v>9.83</v>
      </c>
    </row>
    <row r="883" spans="1:19">
      <c r="A883" t="s">
        <v>5372</v>
      </c>
      <c r="B883" s="1">
        <v>42811</v>
      </c>
      <c r="C883" s="1">
        <v>42816</v>
      </c>
      <c r="D883" t="s">
        <v>20</v>
      </c>
      <c r="E883" t="s">
        <v>5094</v>
      </c>
      <c r="F883" t="s">
        <v>22</v>
      </c>
      <c r="G883" t="s">
        <v>23</v>
      </c>
      <c r="H883" t="s">
        <v>274</v>
      </c>
      <c r="I883" t="s">
        <v>275</v>
      </c>
      <c r="J883">
        <v>10011</v>
      </c>
      <c r="K883" t="s">
        <v>150</v>
      </c>
      <c r="L883" t="s">
        <v>5373</v>
      </c>
      <c r="M883" t="s">
        <v>43</v>
      </c>
      <c r="N883" t="s">
        <v>44</v>
      </c>
      <c r="O883" t="s">
        <v>5374</v>
      </c>
      <c r="P883" t="s">
        <v>5375</v>
      </c>
      <c r="Q883">
        <v>5</v>
      </c>
      <c r="R883">
        <v>0</v>
      </c>
      <c r="S883" s="16">
        <v>9</v>
      </c>
    </row>
    <row r="884" spans="1:19">
      <c r="A884" t="s">
        <v>5376</v>
      </c>
      <c r="B884" s="1">
        <v>42962</v>
      </c>
      <c r="C884" s="1">
        <v>42968</v>
      </c>
      <c r="D884" t="s">
        <v>48</v>
      </c>
      <c r="E884" t="s">
        <v>4249</v>
      </c>
      <c r="F884" t="s">
        <v>22</v>
      </c>
      <c r="G884" t="s">
        <v>23</v>
      </c>
      <c r="H884" t="s">
        <v>2183</v>
      </c>
      <c r="I884" t="s">
        <v>816</v>
      </c>
      <c r="J884">
        <v>7060</v>
      </c>
      <c r="K884" t="s">
        <v>150</v>
      </c>
      <c r="L884" t="s">
        <v>1660</v>
      </c>
      <c r="M884" t="s">
        <v>43</v>
      </c>
      <c r="N884" t="s">
        <v>78</v>
      </c>
      <c r="O884" t="s">
        <v>1661</v>
      </c>
      <c r="P884" t="s">
        <v>5377</v>
      </c>
      <c r="Q884">
        <v>2</v>
      </c>
      <c r="R884">
        <v>0</v>
      </c>
      <c r="S884" s="16">
        <v>25.44</v>
      </c>
    </row>
    <row r="885" spans="1:19">
      <c r="A885" t="s">
        <v>5378</v>
      </c>
      <c r="B885" s="1">
        <v>42196</v>
      </c>
      <c r="C885" s="1">
        <v>42198</v>
      </c>
      <c r="D885" t="s">
        <v>20</v>
      </c>
      <c r="E885" t="s">
        <v>5379</v>
      </c>
      <c r="F885" t="s">
        <v>22</v>
      </c>
      <c r="G885" t="s">
        <v>23</v>
      </c>
      <c r="H885" t="s">
        <v>95</v>
      </c>
      <c r="I885" t="s">
        <v>96</v>
      </c>
      <c r="J885">
        <v>98115</v>
      </c>
      <c r="K885" t="s">
        <v>41</v>
      </c>
      <c r="L885" t="s">
        <v>3325</v>
      </c>
      <c r="M885" t="s">
        <v>43</v>
      </c>
      <c r="N885" t="s">
        <v>90</v>
      </c>
      <c r="O885" t="s">
        <v>3326</v>
      </c>
      <c r="P885" t="s">
        <v>5380</v>
      </c>
      <c r="Q885">
        <v>3</v>
      </c>
      <c r="R885">
        <v>0</v>
      </c>
      <c r="S885" s="16">
        <v>13.49</v>
      </c>
    </row>
    <row r="886" spans="1:19">
      <c r="A886" t="s">
        <v>5383</v>
      </c>
      <c r="B886" s="1">
        <v>42859</v>
      </c>
      <c r="C886" s="1">
        <v>42863</v>
      </c>
      <c r="D886" t="s">
        <v>48</v>
      </c>
      <c r="E886" t="s">
        <v>1569</v>
      </c>
      <c r="F886" t="s">
        <v>22</v>
      </c>
      <c r="G886" t="s">
        <v>23</v>
      </c>
      <c r="H886" t="s">
        <v>5384</v>
      </c>
      <c r="I886" t="s">
        <v>327</v>
      </c>
      <c r="J886">
        <v>23602</v>
      </c>
      <c r="K886" t="s">
        <v>26</v>
      </c>
      <c r="L886" t="s">
        <v>5385</v>
      </c>
      <c r="M886" t="s">
        <v>43</v>
      </c>
      <c r="N886" t="s">
        <v>90</v>
      </c>
      <c r="O886" t="s">
        <v>5386</v>
      </c>
      <c r="P886" t="s">
        <v>4335</v>
      </c>
      <c r="Q886">
        <v>1</v>
      </c>
      <c r="R886">
        <v>0</v>
      </c>
      <c r="S886" s="16">
        <v>4.0999999999999996</v>
      </c>
    </row>
    <row r="887" spans="1:19">
      <c r="A887" t="s">
        <v>5389</v>
      </c>
      <c r="B887" s="1">
        <v>42391</v>
      </c>
      <c r="C887" s="1">
        <v>42397</v>
      </c>
      <c r="D887" t="s">
        <v>48</v>
      </c>
      <c r="E887" t="s">
        <v>5390</v>
      </c>
      <c r="F887" t="s">
        <v>22</v>
      </c>
      <c r="G887" t="s">
        <v>23</v>
      </c>
      <c r="H887" t="s">
        <v>1763</v>
      </c>
      <c r="I887" t="s">
        <v>88</v>
      </c>
      <c r="J887">
        <v>28314</v>
      </c>
      <c r="K887" t="s">
        <v>26</v>
      </c>
      <c r="L887" t="s">
        <v>5391</v>
      </c>
      <c r="M887" t="s">
        <v>28</v>
      </c>
      <c r="N887" t="s">
        <v>63</v>
      </c>
      <c r="O887" t="s">
        <v>5392</v>
      </c>
      <c r="P887" t="s">
        <v>5393</v>
      </c>
      <c r="Q887">
        <v>8</v>
      </c>
      <c r="R887">
        <v>0.2</v>
      </c>
      <c r="S887" s="16">
        <v>4.28</v>
      </c>
    </row>
    <row r="888" spans="1:19">
      <c r="A888" t="s">
        <v>5395</v>
      </c>
      <c r="B888" s="1">
        <v>42677</v>
      </c>
      <c r="C888" s="1">
        <v>42680</v>
      </c>
      <c r="D888" t="s">
        <v>191</v>
      </c>
      <c r="E888" t="s">
        <v>3558</v>
      </c>
      <c r="F888" t="s">
        <v>22</v>
      </c>
      <c r="G888" t="s">
        <v>23</v>
      </c>
      <c r="H888" t="s">
        <v>39</v>
      </c>
      <c r="I888" t="s">
        <v>40</v>
      </c>
      <c r="J888">
        <v>90032</v>
      </c>
      <c r="K888" t="s">
        <v>41</v>
      </c>
      <c r="L888" t="s">
        <v>5396</v>
      </c>
      <c r="M888" t="s">
        <v>28</v>
      </c>
      <c r="N888" t="s">
        <v>34</v>
      </c>
      <c r="O888" t="s">
        <v>5397</v>
      </c>
      <c r="P888" t="s">
        <v>5398</v>
      </c>
      <c r="Q888">
        <v>2</v>
      </c>
      <c r="R888">
        <v>0.2</v>
      </c>
      <c r="S888" s="16">
        <v>-29.92</v>
      </c>
    </row>
    <row r="889" spans="1:19">
      <c r="A889" t="s">
        <v>5404</v>
      </c>
      <c r="B889" s="1">
        <v>41895</v>
      </c>
      <c r="C889" s="1">
        <v>41901</v>
      </c>
      <c r="D889" t="s">
        <v>48</v>
      </c>
      <c r="E889" t="s">
        <v>3562</v>
      </c>
      <c r="F889" t="s">
        <v>22</v>
      </c>
      <c r="G889" t="s">
        <v>23</v>
      </c>
      <c r="H889" t="s">
        <v>274</v>
      </c>
      <c r="I889" t="s">
        <v>275</v>
      </c>
      <c r="J889">
        <v>10011</v>
      </c>
      <c r="K889" t="s">
        <v>150</v>
      </c>
      <c r="L889" t="s">
        <v>66</v>
      </c>
      <c r="M889" t="s">
        <v>43</v>
      </c>
      <c r="N889" t="s">
        <v>67</v>
      </c>
      <c r="O889" t="s">
        <v>68</v>
      </c>
      <c r="P889" t="s">
        <v>4215</v>
      </c>
      <c r="Q889">
        <v>3</v>
      </c>
      <c r="R889">
        <v>0</v>
      </c>
      <c r="S889" s="16">
        <v>1.47</v>
      </c>
    </row>
    <row r="890" spans="1:19">
      <c r="A890" t="s">
        <v>5405</v>
      </c>
      <c r="B890" s="1">
        <v>42905</v>
      </c>
      <c r="C890" s="1">
        <v>42911</v>
      </c>
      <c r="D890" t="s">
        <v>48</v>
      </c>
      <c r="E890" t="s">
        <v>3200</v>
      </c>
      <c r="F890" t="s">
        <v>22</v>
      </c>
      <c r="G890" t="s">
        <v>23</v>
      </c>
      <c r="H890" t="s">
        <v>844</v>
      </c>
      <c r="I890" t="s">
        <v>104</v>
      </c>
      <c r="J890">
        <v>75220</v>
      </c>
      <c r="K890" t="s">
        <v>105</v>
      </c>
      <c r="L890" t="s">
        <v>5406</v>
      </c>
      <c r="M890" t="s">
        <v>43</v>
      </c>
      <c r="N890" t="s">
        <v>593</v>
      </c>
      <c r="O890" t="s">
        <v>5407</v>
      </c>
      <c r="P890" t="s">
        <v>5408</v>
      </c>
      <c r="Q890">
        <v>1</v>
      </c>
      <c r="R890">
        <v>0.2</v>
      </c>
      <c r="S890" s="16">
        <v>0.84</v>
      </c>
    </row>
    <row r="891" spans="1:19">
      <c r="A891" t="s">
        <v>5409</v>
      </c>
      <c r="B891" s="1">
        <v>42975</v>
      </c>
      <c r="C891" s="1">
        <v>42981</v>
      </c>
      <c r="D891" t="s">
        <v>48</v>
      </c>
      <c r="E891" t="s">
        <v>5211</v>
      </c>
      <c r="F891" t="s">
        <v>102</v>
      </c>
      <c r="G891" t="s">
        <v>23</v>
      </c>
      <c r="H891" t="s">
        <v>95</v>
      </c>
      <c r="I891" t="s">
        <v>96</v>
      </c>
      <c r="J891">
        <v>98105</v>
      </c>
      <c r="K891" t="s">
        <v>41</v>
      </c>
      <c r="L891" t="s">
        <v>5410</v>
      </c>
      <c r="M891" t="s">
        <v>70</v>
      </c>
      <c r="N891" t="s">
        <v>71</v>
      </c>
      <c r="O891" t="s">
        <v>5411</v>
      </c>
      <c r="P891" t="s">
        <v>852</v>
      </c>
      <c r="Q891">
        <v>4</v>
      </c>
      <c r="R891">
        <v>0.2</v>
      </c>
      <c r="S891" s="16">
        <v>11.43</v>
      </c>
    </row>
    <row r="892" spans="1:19">
      <c r="A892" t="s">
        <v>5412</v>
      </c>
      <c r="B892" s="1">
        <v>42006</v>
      </c>
      <c r="C892" s="1">
        <v>42008</v>
      </c>
      <c r="D892" t="s">
        <v>20</v>
      </c>
      <c r="E892" t="s">
        <v>1025</v>
      </c>
      <c r="F892" t="s">
        <v>38</v>
      </c>
      <c r="G892" t="s">
        <v>23</v>
      </c>
      <c r="H892" t="s">
        <v>623</v>
      </c>
      <c r="I892" t="s">
        <v>248</v>
      </c>
      <c r="J892">
        <v>19711</v>
      </c>
      <c r="K892" t="s">
        <v>150</v>
      </c>
      <c r="L892" t="s">
        <v>5413</v>
      </c>
      <c r="M892" t="s">
        <v>43</v>
      </c>
      <c r="N892" t="s">
        <v>57</v>
      </c>
      <c r="O892" t="s">
        <v>5414</v>
      </c>
      <c r="P892" t="s">
        <v>5415</v>
      </c>
      <c r="Q892">
        <v>2</v>
      </c>
      <c r="R892">
        <v>0</v>
      </c>
      <c r="S892" s="16">
        <v>22.24</v>
      </c>
    </row>
    <row r="893" spans="1:19">
      <c r="A893" t="s">
        <v>5418</v>
      </c>
      <c r="B893" s="1">
        <v>42286</v>
      </c>
      <c r="C893" s="1">
        <v>42290</v>
      </c>
      <c r="D893" t="s">
        <v>20</v>
      </c>
      <c r="E893" t="s">
        <v>5419</v>
      </c>
      <c r="F893" t="s">
        <v>22</v>
      </c>
      <c r="G893" t="s">
        <v>23</v>
      </c>
      <c r="H893" t="s">
        <v>274</v>
      </c>
      <c r="I893" t="s">
        <v>275</v>
      </c>
      <c r="J893">
        <v>10024</v>
      </c>
      <c r="K893" t="s">
        <v>150</v>
      </c>
      <c r="L893" t="s">
        <v>5420</v>
      </c>
      <c r="M893" t="s">
        <v>70</v>
      </c>
      <c r="N893" t="s">
        <v>71</v>
      </c>
      <c r="O893" t="s">
        <v>5421</v>
      </c>
      <c r="P893" t="s">
        <v>5422</v>
      </c>
      <c r="Q893">
        <v>4</v>
      </c>
      <c r="R893">
        <v>0</v>
      </c>
      <c r="S893" s="16">
        <v>303.33999999999997</v>
      </c>
    </row>
    <row r="894" spans="1:19">
      <c r="A894" t="s">
        <v>5427</v>
      </c>
      <c r="B894" s="1">
        <v>42273</v>
      </c>
      <c r="C894" s="1">
        <v>42278</v>
      </c>
      <c r="D894" t="s">
        <v>48</v>
      </c>
      <c r="E894" t="s">
        <v>2976</v>
      </c>
      <c r="F894" t="s">
        <v>102</v>
      </c>
      <c r="G894" t="s">
        <v>23</v>
      </c>
      <c r="H894" t="s">
        <v>978</v>
      </c>
      <c r="I894" t="s">
        <v>40</v>
      </c>
      <c r="J894">
        <v>92037</v>
      </c>
      <c r="K894" t="s">
        <v>41</v>
      </c>
      <c r="L894" t="s">
        <v>379</v>
      </c>
      <c r="M894" t="s">
        <v>43</v>
      </c>
      <c r="N894" t="s">
        <v>57</v>
      </c>
      <c r="O894" t="s">
        <v>380</v>
      </c>
      <c r="P894" t="s">
        <v>5428</v>
      </c>
      <c r="Q894">
        <v>3</v>
      </c>
      <c r="R894">
        <v>0</v>
      </c>
      <c r="S894" s="16">
        <v>18.61</v>
      </c>
    </row>
    <row r="895" spans="1:19">
      <c r="A895" t="s">
        <v>5429</v>
      </c>
      <c r="B895" s="1">
        <v>42908</v>
      </c>
      <c r="C895" s="1">
        <v>42909</v>
      </c>
      <c r="D895" t="s">
        <v>191</v>
      </c>
      <c r="E895" t="s">
        <v>3562</v>
      </c>
      <c r="F895" t="s">
        <v>22</v>
      </c>
      <c r="G895" t="s">
        <v>23</v>
      </c>
      <c r="H895" t="s">
        <v>1460</v>
      </c>
      <c r="I895" t="s">
        <v>51</v>
      </c>
      <c r="J895">
        <v>33178</v>
      </c>
      <c r="K895" t="s">
        <v>26</v>
      </c>
      <c r="L895" t="s">
        <v>5430</v>
      </c>
      <c r="M895" t="s">
        <v>43</v>
      </c>
      <c r="N895" t="s">
        <v>175</v>
      </c>
      <c r="O895" t="s">
        <v>5431</v>
      </c>
      <c r="P895" t="s">
        <v>5432</v>
      </c>
      <c r="Q895">
        <v>3</v>
      </c>
      <c r="R895">
        <v>0.2</v>
      </c>
      <c r="S895" s="16">
        <v>12.69</v>
      </c>
    </row>
    <row r="896" spans="1:19">
      <c r="A896" t="s">
        <v>5434</v>
      </c>
      <c r="B896" s="1">
        <v>42688</v>
      </c>
      <c r="C896" s="1">
        <v>42693</v>
      </c>
      <c r="D896" t="s">
        <v>48</v>
      </c>
      <c r="E896" t="s">
        <v>5435</v>
      </c>
      <c r="F896" t="s">
        <v>22</v>
      </c>
      <c r="G896" t="s">
        <v>23</v>
      </c>
      <c r="H896" t="s">
        <v>128</v>
      </c>
      <c r="I896" t="s">
        <v>40</v>
      </c>
      <c r="J896">
        <v>94110</v>
      </c>
      <c r="K896" t="s">
        <v>41</v>
      </c>
      <c r="L896" t="s">
        <v>4897</v>
      </c>
      <c r="M896" t="s">
        <v>43</v>
      </c>
      <c r="N896" t="s">
        <v>44</v>
      </c>
      <c r="O896" t="s">
        <v>4898</v>
      </c>
      <c r="P896" t="s">
        <v>136</v>
      </c>
      <c r="Q896">
        <v>2</v>
      </c>
      <c r="R896">
        <v>0</v>
      </c>
      <c r="S896" s="16">
        <v>3.47</v>
      </c>
    </row>
    <row r="897" spans="1:19">
      <c r="A897" t="s">
        <v>5438</v>
      </c>
      <c r="B897" s="1">
        <v>42187</v>
      </c>
      <c r="C897" s="1">
        <v>42187</v>
      </c>
      <c r="D897" t="s">
        <v>1327</v>
      </c>
      <c r="E897" t="s">
        <v>4994</v>
      </c>
      <c r="F897" t="s">
        <v>22</v>
      </c>
      <c r="G897" t="s">
        <v>23</v>
      </c>
      <c r="H897" t="s">
        <v>186</v>
      </c>
      <c r="I897" t="s">
        <v>104</v>
      </c>
      <c r="J897">
        <v>77070</v>
      </c>
      <c r="K897" t="s">
        <v>105</v>
      </c>
      <c r="L897" t="s">
        <v>5439</v>
      </c>
      <c r="M897" t="s">
        <v>43</v>
      </c>
      <c r="N897" t="s">
        <v>78</v>
      </c>
      <c r="O897" t="s">
        <v>5440</v>
      </c>
      <c r="P897" t="s">
        <v>5441</v>
      </c>
      <c r="Q897">
        <v>4</v>
      </c>
      <c r="R897">
        <v>0.8</v>
      </c>
      <c r="S897" s="16">
        <v>-85.24</v>
      </c>
    </row>
    <row r="898" spans="1:19">
      <c r="A898" t="s">
        <v>5442</v>
      </c>
      <c r="B898" s="1">
        <v>42796</v>
      </c>
      <c r="C898" s="1">
        <v>42802</v>
      </c>
      <c r="D898" t="s">
        <v>48</v>
      </c>
      <c r="E898" t="s">
        <v>1778</v>
      </c>
      <c r="F898" t="s">
        <v>38</v>
      </c>
      <c r="G898" t="s">
        <v>23</v>
      </c>
      <c r="H898" t="s">
        <v>39</v>
      </c>
      <c r="I898" t="s">
        <v>40</v>
      </c>
      <c r="J898">
        <v>90045</v>
      </c>
      <c r="K898" t="s">
        <v>41</v>
      </c>
      <c r="L898" t="s">
        <v>5443</v>
      </c>
      <c r="M898" t="s">
        <v>70</v>
      </c>
      <c r="N898" t="s">
        <v>71</v>
      </c>
      <c r="O898" t="s">
        <v>5444</v>
      </c>
      <c r="P898" t="s">
        <v>5445</v>
      </c>
      <c r="Q898">
        <v>3</v>
      </c>
      <c r="R898">
        <v>0.2</v>
      </c>
      <c r="S898" s="16">
        <v>14.76</v>
      </c>
    </row>
    <row r="899" spans="1:19">
      <c r="A899" t="s">
        <v>5446</v>
      </c>
      <c r="B899" s="1">
        <v>42692</v>
      </c>
      <c r="C899" s="1">
        <v>42697</v>
      </c>
      <c r="D899" t="s">
        <v>48</v>
      </c>
      <c r="E899" t="s">
        <v>5053</v>
      </c>
      <c r="F899" t="s">
        <v>102</v>
      </c>
      <c r="G899" t="s">
        <v>23</v>
      </c>
      <c r="H899" t="s">
        <v>4791</v>
      </c>
      <c r="I899" t="s">
        <v>665</v>
      </c>
      <c r="J899">
        <v>73120</v>
      </c>
      <c r="K899" t="s">
        <v>105</v>
      </c>
      <c r="L899" t="s">
        <v>5447</v>
      </c>
      <c r="M899" t="s">
        <v>43</v>
      </c>
      <c r="N899" t="s">
        <v>57</v>
      </c>
      <c r="O899" t="s">
        <v>5448</v>
      </c>
      <c r="P899" t="s">
        <v>5449</v>
      </c>
      <c r="Q899">
        <v>4</v>
      </c>
      <c r="R899">
        <v>0</v>
      </c>
      <c r="S899" s="16">
        <v>55.9</v>
      </c>
    </row>
    <row r="900" spans="1:19">
      <c r="A900" t="s">
        <v>5451</v>
      </c>
      <c r="B900" s="1">
        <v>42685</v>
      </c>
      <c r="C900" s="1">
        <v>42691</v>
      </c>
      <c r="D900" t="s">
        <v>48</v>
      </c>
      <c r="E900" t="s">
        <v>1580</v>
      </c>
      <c r="F900" t="s">
        <v>38</v>
      </c>
      <c r="G900" t="s">
        <v>23</v>
      </c>
      <c r="H900" t="s">
        <v>310</v>
      </c>
      <c r="I900" t="s">
        <v>213</v>
      </c>
      <c r="J900">
        <v>60623</v>
      </c>
      <c r="K900" t="s">
        <v>105</v>
      </c>
      <c r="L900" t="s">
        <v>4150</v>
      </c>
      <c r="M900" t="s">
        <v>70</v>
      </c>
      <c r="N900" t="s">
        <v>162</v>
      </c>
      <c r="O900" t="s">
        <v>4151</v>
      </c>
      <c r="P900" t="s">
        <v>4750</v>
      </c>
      <c r="Q900">
        <v>4</v>
      </c>
      <c r="R900">
        <v>0.2</v>
      </c>
      <c r="S900" s="16">
        <v>1.2</v>
      </c>
    </row>
    <row r="901" spans="1:19">
      <c r="A901" t="s">
        <v>5452</v>
      </c>
      <c r="B901" s="1">
        <v>41958</v>
      </c>
      <c r="C901" s="1">
        <v>41965</v>
      </c>
      <c r="D901" t="s">
        <v>48</v>
      </c>
      <c r="E901" t="s">
        <v>2433</v>
      </c>
      <c r="F901" t="s">
        <v>22</v>
      </c>
      <c r="G901" t="s">
        <v>23</v>
      </c>
      <c r="H901" t="s">
        <v>186</v>
      </c>
      <c r="I901" t="s">
        <v>104</v>
      </c>
      <c r="J901">
        <v>77095</v>
      </c>
      <c r="K901" t="s">
        <v>105</v>
      </c>
      <c r="L901" t="s">
        <v>3814</v>
      </c>
      <c r="M901" t="s">
        <v>43</v>
      </c>
      <c r="N901" t="s">
        <v>175</v>
      </c>
      <c r="O901" t="s">
        <v>3815</v>
      </c>
      <c r="P901" t="s">
        <v>5453</v>
      </c>
      <c r="Q901">
        <v>9</v>
      </c>
      <c r="R901">
        <v>0.2</v>
      </c>
      <c r="S901" s="16">
        <v>204.07</v>
      </c>
    </row>
    <row r="902" spans="1:19">
      <c r="A902" t="s">
        <v>5454</v>
      </c>
      <c r="B902" s="1">
        <v>42658</v>
      </c>
      <c r="C902" s="1">
        <v>42664</v>
      </c>
      <c r="D902" t="s">
        <v>48</v>
      </c>
      <c r="E902" t="s">
        <v>4363</v>
      </c>
      <c r="F902" t="s">
        <v>102</v>
      </c>
      <c r="G902" t="s">
        <v>23</v>
      </c>
      <c r="H902" t="s">
        <v>4791</v>
      </c>
      <c r="I902" t="s">
        <v>665</v>
      </c>
      <c r="J902">
        <v>73120</v>
      </c>
      <c r="K902" t="s">
        <v>105</v>
      </c>
      <c r="L902" t="s">
        <v>5455</v>
      </c>
      <c r="M902" t="s">
        <v>43</v>
      </c>
      <c r="N902" t="s">
        <v>44</v>
      </c>
      <c r="O902" t="s">
        <v>5456</v>
      </c>
      <c r="P902" t="s">
        <v>620</v>
      </c>
      <c r="Q902">
        <v>7</v>
      </c>
      <c r="R902">
        <v>0</v>
      </c>
      <c r="S902" s="16">
        <v>9.8800000000000008</v>
      </c>
    </row>
    <row r="903" spans="1:19">
      <c r="A903" t="s">
        <v>5461</v>
      </c>
      <c r="B903" s="1">
        <v>41868</v>
      </c>
      <c r="C903" s="1">
        <v>41872</v>
      </c>
      <c r="D903" t="s">
        <v>48</v>
      </c>
      <c r="E903" t="s">
        <v>1219</v>
      </c>
      <c r="F903" t="s">
        <v>38</v>
      </c>
      <c r="G903" t="s">
        <v>23</v>
      </c>
      <c r="H903" t="s">
        <v>5044</v>
      </c>
      <c r="I903" t="s">
        <v>1764</v>
      </c>
      <c r="J903">
        <v>72209</v>
      </c>
      <c r="K903" t="s">
        <v>26</v>
      </c>
      <c r="L903" t="s">
        <v>4506</v>
      </c>
      <c r="M903" t="s">
        <v>43</v>
      </c>
      <c r="N903" t="s">
        <v>90</v>
      </c>
      <c r="O903" t="s">
        <v>4507</v>
      </c>
      <c r="P903" t="s">
        <v>3626</v>
      </c>
      <c r="Q903">
        <v>5</v>
      </c>
      <c r="R903">
        <v>0</v>
      </c>
      <c r="S903" s="16">
        <v>52.53</v>
      </c>
    </row>
    <row r="904" spans="1:19">
      <c r="A904" t="s">
        <v>5464</v>
      </c>
      <c r="B904" s="1">
        <v>42962</v>
      </c>
      <c r="C904" s="1">
        <v>42965</v>
      </c>
      <c r="D904" t="s">
        <v>20</v>
      </c>
      <c r="E904" t="s">
        <v>3292</v>
      </c>
      <c r="F904" t="s">
        <v>38</v>
      </c>
      <c r="G904" t="s">
        <v>23</v>
      </c>
      <c r="H904" t="s">
        <v>148</v>
      </c>
      <c r="I904" t="s">
        <v>149</v>
      </c>
      <c r="J904">
        <v>19120</v>
      </c>
      <c r="K904" t="s">
        <v>150</v>
      </c>
      <c r="L904" t="s">
        <v>1827</v>
      </c>
      <c r="M904" t="s">
        <v>43</v>
      </c>
      <c r="N904" t="s">
        <v>57</v>
      </c>
      <c r="O904" t="s">
        <v>1828</v>
      </c>
      <c r="P904" t="s">
        <v>5465</v>
      </c>
      <c r="Q904">
        <v>6</v>
      </c>
      <c r="R904">
        <v>0.2</v>
      </c>
      <c r="S904" s="16">
        <v>-337.81</v>
      </c>
    </row>
    <row r="905" spans="1:19">
      <c r="A905" t="s">
        <v>5470</v>
      </c>
      <c r="B905" s="1">
        <v>42201</v>
      </c>
      <c r="C905" s="1">
        <v>42201</v>
      </c>
      <c r="D905" t="s">
        <v>1327</v>
      </c>
      <c r="E905" t="s">
        <v>5328</v>
      </c>
      <c r="F905" t="s">
        <v>38</v>
      </c>
      <c r="G905" t="s">
        <v>23</v>
      </c>
      <c r="H905" t="s">
        <v>128</v>
      </c>
      <c r="I905" t="s">
        <v>40</v>
      </c>
      <c r="J905">
        <v>94122</v>
      </c>
      <c r="K905" t="s">
        <v>41</v>
      </c>
      <c r="L905" t="s">
        <v>1232</v>
      </c>
      <c r="M905" t="s">
        <v>28</v>
      </c>
      <c r="N905" t="s">
        <v>34</v>
      </c>
      <c r="O905" t="s">
        <v>1233</v>
      </c>
      <c r="P905" t="s">
        <v>5471</v>
      </c>
      <c r="Q905">
        <v>6</v>
      </c>
      <c r="R905">
        <v>0.2</v>
      </c>
      <c r="S905" s="16">
        <v>-219.16</v>
      </c>
    </row>
    <row r="906" spans="1:19">
      <c r="A906" t="s">
        <v>5472</v>
      </c>
      <c r="B906" s="1">
        <v>42621</v>
      </c>
      <c r="C906" s="1">
        <v>42627</v>
      </c>
      <c r="D906" t="s">
        <v>48</v>
      </c>
      <c r="E906" t="s">
        <v>3370</v>
      </c>
      <c r="F906" t="s">
        <v>102</v>
      </c>
      <c r="G906" t="s">
        <v>23</v>
      </c>
      <c r="H906" t="s">
        <v>5309</v>
      </c>
      <c r="I906" t="s">
        <v>1281</v>
      </c>
      <c r="J906">
        <v>2148</v>
      </c>
      <c r="K906" t="s">
        <v>150</v>
      </c>
      <c r="L906" t="s">
        <v>5473</v>
      </c>
      <c r="M906" t="s">
        <v>28</v>
      </c>
      <c r="N906" t="s">
        <v>29</v>
      </c>
      <c r="O906" t="s">
        <v>5474</v>
      </c>
      <c r="P906" t="s">
        <v>5475</v>
      </c>
      <c r="Q906">
        <v>3</v>
      </c>
      <c r="R906">
        <v>0</v>
      </c>
      <c r="S906" s="16">
        <v>13.92</v>
      </c>
    </row>
    <row r="907" spans="1:19">
      <c r="A907" t="s">
        <v>5477</v>
      </c>
      <c r="B907" s="1">
        <v>42232</v>
      </c>
      <c r="C907" s="1">
        <v>42238</v>
      </c>
      <c r="D907" t="s">
        <v>48</v>
      </c>
      <c r="E907" t="s">
        <v>5425</v>
      </c>
      <c r="F907" t="s">
        <v>22</v>
      </c>
      <c r="G907" t="s">
        <v>23</v>
      </c>
      <c r="H907" t="s">
        <v>561</v>
      </c>
      <c r="I907" t="s">
        <v>317</v>
      </c>
      <c r="J907">
        <v>85023</v>
      </c>
      <c r="K907" t="s">
        <v>41</v>
      </c>
      <c r="L907" t="s">
        <v>3269</v>
      </c>
      <c r="M907" t="s">
        <v>43</v>
      </c>
      <c r="N907" t="s">
        <v>67</v>
      </c>
      <c r="O907" t="s">
        <v>3270</v>
      </c>
      <c r="P907" t="s">
        <v>3634</v>
      </c>
      <c r="Q907">
        <v>1</v>
      </c>
      <c r="R907">
        <v>0.2</v>
      </c>
      <c r="S907" s="16">
        <v>0.26</v>
      </c>
    </row>
    <row r="908" spans="1:19">
      <c r="A908" t="s">
        <v>5478</v>
      </c>
      <c r="B908" s="1">
        <v>43058</v>
      </c>
      <c r="C908" s="1">
        <v>43062</v>
      </c>
      <c r="D908" t="s">
        <v>48</v>
      </c>
      <c r="E908" t="s">
        <v>3845</v>
      </c>
      <c r="F908" t="s">
        <v>22</v>
      </c>
      <c r="G908" t="s">
        <v>23</v>
      </c>
      <c r="H908" t="s">
        <v>24</v>
      </c>
      <c r="I908" t="s">
        <v>25</v>
      </c>
      <c r="J908">
        <v>42420</v>
      </c>
      <c r="K908" t="s">
        <v>26</v>
      </c>
      <c r="L908" t="s">
        <v>5479</v>
      </c>
      <c r="M908" t="s">
        <v>28</v>
      </c>
      <c r="N908" t="s">
        <v>63</v>
      </c>
      <c r="O908" t="s">
        <v>5480</v>
      </c>
      <c r="P908" t="s">
        <v>5481</v>
      </c>
      <c r="Q908">
        <v>6</v>
      </c>
      <c r="R908">
        <v>0</v>
      </c>
      <c r="S908" s="16">
        <v>213.69</v>
      </c>
    </row>
    <row r="909" spans="1:19">
      <c r="A909" t="s">
        <v>5482</v>
      </c>
      <c r="B909" s="1">
        <v>42597</v>
      </c>
      <c r="C909" s="1">
        <v>42602</v>
      </c>
      <c r="D909" t="s">
        <v>48</v>
      </c>
      <c r="E909" t="s">
        <v>4627</v>
      </c>
      <c r="F909" t="s">
        <v>22</v>
      </c>
      <c r="G909" t="s">
        <v>23</v>
      </c>
      <c r="H909" t="s">
        <v>5483</v>
      </c>
      <c r="I909" t="s">
        <v>51</v>
      </c>
      <c r="J909">
        <v>32303</v>
      </c>
      <c r="K909" t="s">
        <v>26</v>
      </c>
      <c r="L909" t="s">
        <v>5484</v>
      </c>
      <c r="M909" t="s">
        <v>70</v>
      </c>
      <c r="N909" t="s">
        <v>71</v>
      </c>
      <c r="O909" t="s">
        <v>5485</v>
      </c>
      <c r="P909" t="s">
        <v>5486</v>
      </c>
      <c r="Q909">
        <v>7</v>
      </c>
      <c r="R909">
        <v>0.2</v>
      </c>
      <c r="S909" s="16">
        <v>70.55</v>
      </c>
    </row>
    <row r="910" spans="1:19">
      <c r="A910" t="s">
        <v>5487</v>
      </c>
      <c r="B910" s="1">
        <v>42273</v>
      </c>
      <c r="C910" s="1">
        <v>42277</v>
      </c>
      <c r="D910" t="s">
        <v>48</v>
      </c>
      <c r="E910" t="s">
        <v>554</v>
      </c>
      <c r="F910" t="s">
        <v>22</v>
      </c>
      <c r="G910" t="s">
        <v>23</v>
      </c>
      <c r="H910" t="s">
        <v>274</v>
      </c>
      <c r="I910" t="s">
        <v>275</v>
      </c>
      <c r="J910">
        <v>10035</v>
      </c>
      <c r="K910" t="s">
        <v>150</v>
      </c>
      <c r="L910" t="s">
        <v>5488</v>
      </c>
      <c r="M910" t="s">
        <v>70</v>
      </c>
      <c r="N910" t="s">
        <v>162</v>
      </c>
      <c r="O910" t="s">
        <v>5489</v>
      </c>
      <c r="P910" t="s">
        <v>4247</v>
      </c>
      <c r="Q910">
        <v>2</v>
      </c>
      <c r="R910">
        <v>0</v>
      </c>
      <c r="S910" s="16">
        <v>12</v>
      </c>
    </row>
    <row r="911" spans="1:19">
      <c r="A911" t="s">
        <v>5490</v>
      </c>
      <c r="B911" s="1">
        <v>42651</v>
      </c>
      <c r="C911" s="1">
        <v>42657</v>
      </c>
      <c r="D911" t="s">
        <v>48</v>
      </c>
      <c r="E911" t="s">
        <v>2607</v>
      </c>
      <c r="F911" t="s">
        <v>38</v>
      </c>
      <c r="G911" t="s">
        <v>23</v>
      </c>
      <c r="H911" t="s">
        <v>186</v>
      </c>
      <c r="I911" t="s">
        <v>104</v>
      </c>
      <c r="J911">
        <v>77070</v>
      </c>
      <c r="K911" t="s">
        <v>105</v>
      </c>
      <c r="L911" t="s">
        <v>5491</v>
      </c>
      <c r="M911" t="s">
        <v>28</v>
      </c>
      <c r="N911" t="s">
        <v>63</v>
      </c>
      <c r="O911" t="s">
        <v>5492</v>
      </c>
      <c r="P911" t="s">
        <v>5493</v>
      </c>
      <c r="Q911">
        <v>8</v>
      </c>
      <c r="R911">
        <v>0.6</v>
      </c>
      <c r="S911" s="16">
        <v>-32.32</v>
      </c>
    </row>
    <row r="912" spans="1:19">
      <c r="A912" t="s">
        <v>5494</v>
      </c>
      <c r="B912" s="1">
        <v>42155</v>
      </c>
      <c r="C912" s="1">
        <v>42159</v>
      </c>
      <c r="D912" t="s">
        <v>48</v>
      </c>
      <c r="E912" t="s">
        <v>5321</v>
      </c>
      <c r="F912" t="s">
        <v>22</v>
      </c>
      <c r="G912" t="s">
        <v>23</v>
      </c>
      <c r="H912" t="s">
        <v>155</v>
      </c>
      <c r="I912" t="s">
        <v>121</v>
      </c>
      <c r="J912">
        <v>84057</v>
      </c>
      <c r="K912" t="s">
        <v>41</v>
      </c>
      <c r="L912" t="s">
        <v>5495</v>
      </c>
      <c r="M912" t="s">
        <v>28</v>
      </c>
      <c r="N912" t="s">
        <v>29</v>
      </c>
      <c r="O912" t="s">
        <v>5496</v>
      </c>
      <c r="P912" t="s">
        <v>5497</v>
      </c>
      <c r="Q912">
        <v>7</v>
      </c>
      <c r="R912">
        <v>0</v>
      </c>
      <c r="S912" s="16">
        <v>140.69</v>
      </c>
    </row>
    <row r="913" spans="1:19">
      <c r="A913" t="s">
        <v>5499</v>
      </c>
      <c r="B913" s="1">
        <v>42080</v>
      </c>
      <c r="C913" s="1">
        <v>42085</v>
      </c>
      <c r="D913" t="s">
        <v>20</v>
      </c>
      <c r="E913" t="s">
        <v>3424</v>
      </c>
      <c r="F913" t="s">
        <v>38</v>
      </c>
      <c r="G913" t="s">
        <v>23</v>
      </c>
      <c r="H913" t="s">
        <v>274</v>
      </c>
      <c r="I913" t="s">
        <v>275</v>
      </c>
      <c r="J913">
        <v>10009</v>
      </c>
      <c r="K913" t="s">
        <v>150</v>
      </c>
      <c r="L913" t="s">
        <v>5500</v>
      </c>
      <c r="M913" t="s">
        <v>70</v>
      </c>
      <c r="N913" t="s">
        <v>162</v>
      </c>
      <c r="O913" t="s">
        <v>5501</v>
      </c>
      <c r="P913" t="s">
        <v>5502</v>
      </c>
      <c r="Q913">
        <v>1</v>
      </c>
      <c r="R913">
        <v>0</v>
      </c>
      <c r="S913" s="16">
        <v>2.7</v>
      </c>
    </row>
    <row r="914" spans="1:19">
      <c r="A914" t="s">
        <v>5503</v>
      </c>
      <c r="B914" s="1">
        <v>43040</v>
      </c>
      <c r="C914" s="1">
        <v>43042</v>
      </c>
      <c r="D914" t="s">
        <v>20</v>
      </c>
      <c r="E914" t="s">
        <v>1997</v>
      </c>
      <c r="F914" t="s">
        <v>22</v>
      </c>
      <c r="G914" t="s">
        <v>23</v>
      </c>
      <c r="H914" t="s">
        <v>5504</v>
      </c>
      <c r="I914" t="s">
        <v>96</v>
      </c>
      <c r="J914">
        <v>98226</v>
      </c>
      <c r="K914" t="s">
        <v>41</v>
      </c>
      <c r="L914" t="s">
        <v>5505</v>
      </c>
      <c r="M914" t="s">
        <v>43</v>
      </c>
      <c r="N914" t="s">
        <v>74</v>
      </c>
      <c r="O914" t="s">
        <v>5506</v>
      </c>
      <c r="P914" t="s">
        <v>4260</v>
      </c>
      <c r="Q914">
        <v>5</v>
      </c>
      <c r="R914">
        <v>0.2</v>
      </c>
      <c r="S914" s="16">
        <v>7.85</v>
      </c>
    </row>
    <row r="915" spans="1:19">
      <c r="A915" t="s">
        <v>5507</v>
      </c>
      <c r="B915" s="1">
        <v>43096</v>
      </c>
      <c r="C915" s="1">
        <v>43096</v>
      </c>
      <c r="D915" t="s">
        <v>1327</v>
      </c>
      <c r="E915" t="s">
        <v>990</v>
      </c>
      <c r="F915" t="s">
        <v>38</v>
      </c>
      <c r="G915" t="s">
        <v>23</v>
      </c>
      <c r="H915" t="s">
        <v>623</v>
      </c>
      <c r="I915" t="s">
        <v>513</v>
      </c>
      <c r="J915">
        <v>43055</v>
      </c>
      <c r="K915" t="s">
        <v>150</v>
      </c>
      <c r="L915" t="s">
        <v>3242</v>
      </c>
      <c r="M915" t="s">
        <v>70</v>
      </c>
      <c r="N915" t="s">
        <v>71</v>
      </c>
      <c r="O915" t="s">
        <v>3243</v>
      </c>
      <c r="P915" t="s">
        <v>5508</v>
      </c>
      <c r="Q915">
        <v>2</v>
      </c>
      <c r="R915">
        <v>0.4</v>
      </c>
      <c r="S915" s="16">
        <v>-35.619999999999997</v>
      </c>
    </row>
    <row r="916" spans="1:19">
      <c r="A916" t="s">
        <v>5510</v>
      </c>
      <c r="B916" s="1">
        <v>41665</v>
      </c>
      <c r="C916" s="1">
        <v>41670</v>
      </c>
      <c r="D916" t="s">
        <v>48</v>
      </c>
      <c r="E916" t="s">
        <v>1545</v>
      </c>
      <c r="F916" t="s">
        <v>102</v>
      </c>
      <c r="G916" t="s">
        <v>23</v>
      </c>
      <c r="H916" t="s">
        <v>2875</v>
      </c>
      <c r="I916" t="s">
        <v>327</v>
      </c>
      <c r="J916">
        <v>22304</v>
      </c>
      <c r="K916" t="s">
        <v>26</v>
      </c>
      <c r="L916" t="s">
        <v>5511</v>
      </c>
      <c r="M916" t="s">
        <v>28</v>
      </c>
      <c r="N916" t="s">
        <v>63</v>
      </c>
      <c r="O916" t="s">
        <v>5512</v>
      </c>
      <c r="P916" t="s">
        <v>5513</v>
      </c>
      <c r="Q916">
        <v>3</v>
      </c>
      <c r="R916">
        <v>0</v>
      </c>
      <c r="S916" s="16">
        <v>30.78</v>
      </c>
    </row>
    <row r="917" spans="1:19">
      <c r="A917" t="s">
        <v>5518</v>
      </c>
      <c r="B917" s="1">
        <v>42311</v>
      </c>
      <c r="C917" s="1">
        <v>42318</v>
      </c>
      <c r="D917" t="s">
        <v>48</v>
      </c>
      <c r="E917" t="s">
        <v>2472</v>
      </c>
      <c r="F917" t="s">
        <v>38</v>
      </c>
      <c r="G917" t="s">
        <v>23</v>
      </c>
      <c r="H917" t="s">
        <v>5519</v>
      </c>
      <c r="I917" t="s">
        <v>104</v>
      </c>
      <c r="J917">
        <v>76117</v>
      </c>
      <c r="K917" t="s">
        <v>105</v>
      </c>
      <c r="L917" t="s">
        <v>1300</v>
      </c>
      <c r="M917" t="s">
        <v>43</v>
      </c>
      <c r="N917" t="s">
        <v>175</v>
      </c>
      <c r="O917" t="s">
        <v>1301</v>
      </c>
      <c r="P917" t="s">
        <v>5520</v>
      </c>
      <c r="Q917">
        <v>2</v>
      </c>
      <c r="R917">
        <v>0.2</v>
      </c>
      <c r="S917" s="16">
        <v>2.15</v>
      </c>
    </row>
    <row r="918" spans="1:19">
      <c r="A918" t="s">
        <v>5523</v>
      </c>
      <c r="B918" s="1">
        <v>42495</v>
      </c>
      <c r="C918" s="1">
        <v>42499</v>
      </c>
      <c r="D918" t="s">
        <v>48</v>
      </c>
      <c r="E918" t="s">
        <v>5118</v>
      </c>
      <c r="F918" t="s">
        <v>102</v>
      </c>
      <c r="G918" t="s">
        <v>23</v>
      </c>
      <c r="H918" t="s">
        <v>39</v>
      </c>
      <c r="I918" t="s">
        <v>40</v>
      </c>
      <c r="J918">
        <v>90004</v>
      </c>
      <c r="K918" t="s">
        <v>41</v>
      </c>
      <c r="L918" t="s">
        <v>4746</v>
      </c>
      <c r="M918" t="s">
        <v>43</v>
      </c>
      <c r="N918" t="s">
        <v>57</v>
      </c>
      <c r="O918" t="s">
        <v>4747</v>
      </c>
      <c r="P918" t="s">
        <v>674</v>
      </c>
      <c r="Q918">
        <v>1</v>
      </c>
      <c r="R918">
        <v>0</v>
      </c>
      <c r="S918" s="16">
        <v>1.02</v>
      </c>
    </row>
    <row r="919" spans="1:19">
      <c r="A919" t="s">
        <v>5524</v>
      </c>
      <c r="B919" s="1">
        <v>42621</v>
      </c>
      <c r="C919" s="1">
        <v>42627</v>
      </c>
      <c r="D919" t="s">
        <v>48</v>
      </c>
      <c r="E919" t="s">
        <v>2877</v>
      </c>
      <c r="F919" t="s">
        <v>22</v>
      </c>
      <c r="G919" t="s">
        <v>23</v>
      </c>
      <c r="H919" t="s">
        <v>5525</v>
      </c>
      <c r="I919" t="s">
        <v>213</v>
      </c>
      <c r="J919">
        <v>60090</v>
      </c>
      <c r="K919" t="s">
        <v>105</v>
      </c>
      <c r="L919" t="s">
        <v>5526</v>
      </c>
      <c r="M919" t="s">
        <v>28</v>
      </c>
      <c r="N919" t="s">
        <v>63</v>
      </c>
      <c r="O919" t="s">
        <v>5527</v>
      </c>
      <c r="P919" t="s">
        <v>5528</v>
      </c>
      <c r="Q919">
        <v>2</v>
      </c>
      <c r="R919">
        <v>0.6</v>
      </c>
      <c r="S919" s="16">
        <v>-7.77</v>
      </c>
    </row>
    <row r="920" spans="1:19">
      <c r="A920" t="s">
        <v>5531</v>
      </c>
      <c r="B920" s="1">
        <v>43063</v>
      </c>
      <c r="C920" s="1">
        <v>43065</v>
      </c>
      <c r="D920" t="s">
        <v>20</v>
      </c>
      <c r="E920" t="s">
        <v>2344</v>
      </c>
      <c r="F920" t="s">
        <v>38</v>
      </c>
      <c r="G920" t="s">
        <v>23</v>
      </c>
      <c r="H920" t="s">
        <v>5532</v>
      </c>
      <c r="I920" t="s">
        <v>394</v>
      </c>
      <c r="J920">
        <v>29483</v>
      </c>
      <c r="K920" t="s">
        <v>26</v>
      </c>
      <c r="L920" t="s">
        <v>4974</v>
      </c>
      <c r="M920" t="s">
        <v>70</v>
      </c>
      <c r="N920" t="s">
        <v>71</v>
      </c>
      <c r="O920" t="s">
        <v>4975</v>
      </c>
      <c r="P920" t="s">
        <v>5533</v>
      </c>
      <c r="Q920">
        <v>2</v>
      </c>
      <c r="R920">
        <v>0</v>
      </c>
      <c r="S920" s="16">
        <v>39.549999999999997</v>
      </c>
    </row>
    <row r="921" spans="1:19">
      <c r="A921" t="s">
        <v>5534</v>
      </c>
      <c r="B921" s="1">
        <v>42868</v>
      </c>
      <c r="C921" s="1">
        <v>42872</v>
      </c>
      <c r="D921" t="s">
        <v>48</v>
      </c>
      <c r="E921" t="s">
        <v>2669</v>
      </c>
      <c r="F921" t="s">
        <v>38</v>
      </c>
      <c r="G921" t="s">
        <v>23</v>
      </c>
      <c r="H921" t="s">
        <v>512</v>
      </c>
      <c r="I921" t="s">
        <v>260</v>
      </c>
      <c r="J921">
        <v>47201</v>
      </c>
      <c r="K921" t="s">
        <v>105</v>
      </c>
      <c r="L921" t="s">
        <v>987</v>
      </c>
      <c r="M921" t="s">
        <v>43</v>
      </c>
      <c r="N921" t="s">
        <v>175</v>
      </c>
      <c r="O921" t="s">
        <v>988</v>
      </c>
      <c r="P921" t="s">
        <v>5535</v>
      </c>
      <c r="Q921">
        <v>2</v>
      </c>
      <c r="R921">
        <v>0</v>
      </c>
      <c r="S921" s="16">
        <v>81.430000000000007</v>
      </c>
    </row>
    <row r="922" spans="1:19">
      <c r="A922" t="s">
        <v>5539</v>
      </c>
      <c r="B922" s="1">
        <v>42848</v>
      </c>
      <c r="C922" s="1">
        <v>42854</v>
      </c>
      <c r="D922" t="s">
        <v>48</v>
      </c>
      <c r="E922" t="s">
        <v>769</v>
      </c>
      <c r="F922" t="s">
        <v>22</v>
      </c>
      <c r="G922" t="s">
        <v>23</v>
      </c>
      <c r="H922" t="s">
        <v>274</v>
      </c>
      <c r="I922" t="s">
        <v>275</v>
      </c>
      <c r="J922">
        <v>10024</v>
      </c>
      <c r="K922" t="s">
        <v>150</v>
      </c>
      <c r="L922" t="s">
        <v>5222</v>
      </c>
      <c r="M922" t="s">
        <v>43</v>
      </c>
      <c r="N922" t="s">
        <v>78</v>
      </c>
      <c r="O922" t="s">
        <v>5223</v>
      </c>
      <c r="P922" t="s">
        <v>5540</v>
      </c>
      <c r="Q922">
        <v>2</v>
      </c>
      <c r="R922">
        <v>0</v>
      </c>
      <c r="S922" s="16">
        <v>35.36</v>
      </c>
    </row>
    <row r="923" spans="1:19">
      <c r="A923" t="s">
        <v>5543</v>
      </c>
      <c r="B923" s="1">
        <v>41989</v>
      </c>
      <c r="C923" s="1">
        <v>41994</v>
      </c>
      <c r="D923" t="s">
        <v>48</v>
      </c>
      <c r="E923" t="s">
        <v>5544</v>
      </c>
      <c r="F923" t="s">
        <v>38</v>
      </c>
      <c r="G923" t="s">
        <v>23</v>
      </c>
      <c r="H923" t="s">
        <v>1570</v>
      </c>
      <c r="I923" t="s">
        <v>51</v>
      </c>
      <c r="J923">
        <v>32216</v>
      </c>
      <c r="K923" t="s">
        <v>26</v>
      </c>
      <c r="L923" t="s">
        <v>4218</v>
      </c>
      <c r="M923" t="s">
        <v>43</v>
      </c>
      <c r="N923" t="s">
        <v>74</v>
      </c>
      <c r="O923" t="s">
        <v>4219</v>
      </c>
      <c r="P923" t="s">
        <v>2045</v>
      </c>
      <c r="Q923">
        <v>1</v>
      </c>
      <c r="R923">
        <v>0.7</v>
      </c>
      <c r="S923" s="16">
        <v>-0.86</v>
      </c>
    </row>
    <row r="924" spans="1:19">
      <c r="A924" t="s">
        <v>5545</v>
      </c>
      <c r="B924" s="1">
        <v>42433</v>
      </c>
      <c r="C924" s="1">
        <v>42439</v>
      </c>
      <c r="D924" t="s">
        <v>48</v>
      </c>
      <c r="E924" t="s">
        <v>3781</v>
      </c>
      <c r="F924" t="s">
        <v>102</v>
      </c>
      <c r="G924" t="s">
        <v>23</v>
      </c>
      <c r="H924" t="s">
        <v>978</v>
      </c>
      <c r="I924" t="s">
        <v>40</v>
      </c>
      <c r="J924">
        <v>92024</v>
      </c>
      <c r="K924" t="s">
        <v>41</v>
      </c>
      <c r="L924" t="s">
        <v>5546</v>
      </c>
      <c r="M924" t="s">
        <v>43</v>
      </c>
      <c r="N924" t="s">
        <v>67</v>
      </c>
      <c r="O924" t="s">
        <v>5547</v>
      </c>
      <c r="P924" t="s">
        <v>2805</v>
      </c>
      <c r="Q924">
        <v>1</v>
      </c>
      <c r="R924">
        <v>0</v>
      </c>
      <c r="S924" s="16">
        <v>4.93</v>
      </c>
    </row>
    <row r="925" spans="1:19">
      <c r="A925" t="s">
        <v>5548</v>
      </c>
      <c r="B925" s="1">
        <v>41968</v>
      </c>
      <c r="C925" s="1">
        <v>41973</v>
      </c>
      <c r="D925" t="s">
        <v>48</v>
      </c>
      <c r="E925" t="s">
        <v>4854</v>
      </c>
      <c r="F925" t="s">
        <v>38</v>
      </c>
      <c r="G925" t="s">
        <v>23</v>
      </c>
      <c r="H925" t="s">
        <v>1166</v>
      </c>
      <c r="I925" t="s">
        <v>104</v>
      </c>
      <c r="J925">
        <v>76017</v>
      </c>
      <c r="K925" t="s">
        <v>105</v>
      </c>
      <c r="L925" t="s">
        <v>5549</v>
      </c>
      <c r="M925" t="s">
        <v>70</v>
      </c>
      <c r="N925" t="s">
        <v>162</v>
      </c>
      <c r="O925" t="s">
        <v>5550</v>
      </c>
      <c r="P925" t="s">
        <v>3441</v>
      </c>
      <c r="Q925">
        <v>3</v>
      </c>
      <c r="R925">
        <v>0.2</v>
      </c>
      <c r="S925" s="16" t="s">
        <v>7815</v>
      </c>
    </row>
    <row r="926" spans="1:19">
      <c r="A926" t="s">
        <v>5553</v>
      </c>
      <c r="B926" s="1">
        <v>42826</v>
      </c>
      <c r="C926" s="1">
        <v>42830</v>
      </c>
      <c r="D926" t="s">
        <v>48</v>
      </c>
      <c r="E926" t="s">
        <v>2826</v>
      </c>
      <c r="F926" t="s">
        <v>22</v>
      </c>
      <c r="G926" t="s">
        <v>23</v>
      </c>
      <c r="H926" t="s">
        <v>128</v>
      </c>
      <c r="I926" t="s">
        <v>40</v>
      </c>
      <c r="J926">
        <v>94110</v>
      </c>
      <c r="K926" t="s">
        <v>41</v>
      </c>
      <c r="L926" t="s">
        <v>5554</v>
      </c>
      <c r="M926" t="s">
        <v>43</v>
      </c>
      <c r="N926" t="s">
        <v>44</v>
      </c>
      <c r="O926" t="s">
        <v>5555</v>
      </c>
      <c r="P926" t="s">
        <v>76</v>
      </c>
      <c r="Q926">
        <v>2</v>
      </c>
      <c r="R926">
        <v>0</v>
      </c>
      <c r="S926" s="16">
        <v>2.72</v>
      </c>
    </row>
    <row r="927" spans="1:19">
      <c r="A927" t="s">
        <v>5557</v>
      </c>
      <c r="B927" s="1">
        <v>43030</v>
      </c>
      <c r="C927" s="1">
        <v>43032</v>
      </c>
      <c r="D927" t="s">
        <v>191</v>
      </c>
      <c r="E927" t="s">
        <v>5558</v>
      </c>
      <c r="F927" t="s">
        <v>102</v>
      </c>
      <c r="G927" t="s">
        <v>23</v>
      </c>
      <c r="H927" t="s">
        <v>274</v>
      </c>
      <c r="I927" t="s">
        <v>275</v>
      </c>
      <c r="J927">
        <v>10024</v>
      </c>
      <c r="K927" t="s">
        <v>150</v>
      </c>
      <c r="L927" t="s">
        <v>5559</v>
      </c>
      <c r="M927" t="s">
        <v>70</v>
      </c>
      <c r="N927" t="s">
        <v>1251</v>
      </c>
      <c r="O927" t="s">
        <v>5560</v>
      </c>
      <c r="P927" t="s">
        <v>5561</v>
      </c>
      <c r="Q927">
        <v>4</v>
      </c>
      <c r="R927">
        <v>0.2</v>
      </c>
      <c r="S927" s="16">
        <v>3919.99</v>
      </c>
    </row>
    <row r="928" spans="1:19">
      <c r="A928" t="s">
        <v>5562</v>
      </c>
      <c r="B928" s="1">
        <v>43052</v>
      </c>
      <c r="C928" s="1">
        <v>43054</v>
      </c>
      <c r="D928" t="s">
        <v>191</v>
      </c>
      <c r="E928" t="s">
        <v>1011</v>
      </c>
      <c r="F928" t="s">
        <v>38</v>
      </c>
      <c r="G928" t="s">
        <v>23</v>
      </c>
      <c r="H928" t="s">
        <v>326</v>
      </c>
      <c r="I928" t="s">
        <v>513</v>
      </c>
      <c r="J928">
        <v>45503</v>
      </c>
      <c r="K928" t="s">
        <v>150</v>
      </c>
      <c r="L928" t="s">
        <v>1806</v>
      </c>
      <c r="M928" t="s">
        <v>70</v>
      </c>
      <c r="N928" t="s">
        <v>162</v>
      </c>
      <c r="O928" t="s">
        <v>1807</v>
      </c>
      <c r="P928" t="s">
        <v>5563</v>
      </c>
      <c r="Q928">
        <v>4</v>
      </c>
      <c r="R928">
        <v>0.2</v>
      </c>
      <c r="S928" s="16">
        <v>9.1300000000000008</v>
      </c>
    </row>
    <row r="929" spans="1:19">
      <c r="A929" t="s">
        <v>5568</v>
      </c>
      <c r="B929" s="1">
        <v>42257</v>
      </c>
      <c r="C929" s="1">
        <v>42262</v>
      </c>
      <c r="D929" t="s">
        <v>48</v>
      </c>
      <c r="E929" t="s">
        <v>4112</v>
      </c>
      <c r="F929" t="s">
        <v>22</v>
      </c>
      <c r="G929" t="s">
        <v>23</v>
      </c>
      <c r="H929" t="s">
        <v>4498</v>
      </c>
      <c r="I929" t="s">
        <v>665</v>
      </c>
      <c r="J929">
        <v>74133</v>
      </c>
      <c r="K929" t="s">
        <v>105</v>
      </c>
      <c r="L929" t="s">
        <v>4869</v>
      </c>
      <c r="M929" t="s">
        <v>43</v>
      </c>
      <c r="N929" t="s">
        <v>90</v>
      </c>
      <c r="O929" t="s">
        <v>4870</v>
      </c>
      <c r="P929" t="s">
        <v>4996</v>
      </c>
      <c r="Q929">
        <v>3</v>
      </c>
      <c r="R929">
        <v>0</v>
      </c>
      <c r="S929" s="16">
        <v>7.02</v>
      </c>
    </row>
    <row r="930" spans="1:19">
      <c r="A930" t="s">
        <v>5572</v>
      </c>
      <c r="B930" s="1">
        <v>42190</v>
      </c>
      <c r="C930" s="1">
        <v>42195</v>
      </c>
      <c r="D930" t="s">
        <v>20</v>
      </c>
      <c r="E930" t="s">
        <v>4563</v>
      </c>
      <c r="F930" t="s">
        <v>38</v>
      </c>
      <c r="G930" t="s">
        <v>23</v>
      </c>
      <c r="H930" t="s">
        <v>1763</v>
      </c>
      <c r="I930" t="s">
        <v>88</v>
      </c>
      <c r="J930">
        <v>28314</v>
      </c>
      <c r="K930" t="s">
        <v>26</v>
      </c>
      <c r="L930" t="s">
        <v>5573</v>
      </c>
      <c r="M930" t="s">
        <v>28</v>
      </c>
      <c r="N930" t="s">
        <v>63</v>
      </c>
      <c r="O930" t="s">
        <v>5574</v>
      </c>
      <c r="P930" t="s">
        <v>3860</v>
      </c>
      <c r="Q930">
        <v>2</v>
      </c>
      <c r="R930">
        <v>0.2</v>
      </c>
      <c r="S930" s="16">
        <v>0.74</v>
      </c>
    </row>
    <row r="931" spans="1:19">
      <c r="A931" t="s">
        <v>5575</v>
      </c>
      <c r="B931" s="1">
        <v>42898</v>
      </c>
      <c r="C931" s="1">
        <v>42904</v>
      </c>
      <c r="D931" t="s">
        <v>48</v>
      </c>
      <c r="E931" t="s">
        <v>5576</v>
      </c>
      <c r="F931" t="s">
        <v>22</v>
      </c>
      <c r="G931" t="s">
        <v>23</v>
      </c>
      <c r="H931" t="s">
        <v>274</v>
      </c>
      <c r="I931" t="s">
        <v>275</v>
      </c>
      <c r="J931">
        <v>10035</v>
      </c>
      <c r="K931" t="s">
        <v>150</v>
      </c>
      <c r="L931" t="s">
        <v>5577</v>
      </c>
      <c r="M931" t="s">
        <v>43</v>
      </c>
      <c r="N931" t="s">
        <v>90</v>
      </c>
      <c r="O931" t="s">
        <v>5578</v>
      </c>
      <c r="P931" t="s">
        <v>5579</v>
      </c>
      <c r="Q931">
        <v>4</v>
      </c>
      <c r="R931">
        <v>0</v>
      </c>
      <c r="S931" s="16">
        <v>9.33</v>
      </c>
    </row>
    <row r="932" spans="1:19">
      <c r="A932" t="s">
        <v>5584</v>
      </c>
      <c r="B932" s="1">
        <v>42639</v>
      </c>
      <c r="C932" s="1">
        <v>42644</v>
      </c>
      <c r="D932" t="s">
        <v>48</v>
      </c>
      <c r="E932" t="s">
        <v>600</v>
      </c>
      <c r="F932" t="s">
        <v>38</v>
      </c>
      <c r="G932" t="s">
        <v>23</v>
      </c>
      <c r="H932" t="s">
        <v>1213</v>
      </c>
      <c r="I932" t="s">
        <v>40</v>
      </c>
      <c r="J932">
        <v>92345</v>
      </c>
      <c r="K932" t="s">
        <v>41</v>
      </c>
      <c r="L932" t="s">
        <v>3521</v>
      </c>
      <c r="M932" t="s">
        <v>28</v>
      </c>
      <c r="N932" t="s">
        <v>29</v>
      </c>
      <c r="O932" t="s">
        <v>3522</v>
      </c>
      <c r="P932" t="s">
        <v>5585</v>
      </c>
      <c r="Q932">
        <v>5</v>
      </c>
      <c r="R932">
        <v>0.15</v>
      </c>
      <c r="S932" s="16">
        <v>20</v>
      </c>
    </row>
    <row r="933" spans="1:19">
      <c r="A933" t="s">
        <v>5586</v>
      </c>
      <c r="B933" s="1">
        <v>42995</v>
      </c>
      <c r="C933" s="1">
        <v>42999</v>
      </c>
      <c r="D933" t="s">
        <v>20</v>
      </c>
      <c r="E933" t="s">
        <v>1148</v>
      </c>
      <c r="F933" t="s">
        <v>38</v>
      </c>
      <c r="G933" t="s">
        <v>23</v>
      </c>
      <c r="H933" t="s">
        <v>3789</v>
      </c>
      <c r="I933" t="s">
        <v>121</v>
      </c>
      <c r="J933">
        <v>84604</v>
      </c>
      <c r="K933" t="s">
        <v>41</v>
      </c>
      <c r="L933" t="s">
        <v>5462</v>
      </c>
      <c r="M933" t="s">
        <v>43</v>
      </c>
      <c r="N933" t="s">
        <v>74</v>
      </c>
      <c r="O933" t="s">
        <v>1254</v>
      </c>
      <c r="P933" t="s">
        <v>3280</v>
      </c>
      <c r="Q933">
        <v>3</v>
      </c>
      <c r="R933">
        <v>0.2</v>
      </c>
      <c r="S933" s="16">
        <v>3.5</v>
      </c>
    </row>
    <row r="934" spans="1:19">
      <c r="A934" t="s">
        <v>5592</v>
      </c>
      <c r="B934" s="1">
        <v>42362</v>
      </c>
      <c r="C934" s="1">
        <v>42366</v>
      </c>
      <c r="D934" t="s">
        <v>48</v>
      </c>
      <c r="E934" t="s">
        <v>3424</v>
      </c>
      <c r="F934" t="s">
        <v>38</v>
      </c>
      <c r="G934" t="s">
        <v>23</v>
      </c>
      <c r="H934" t="s">
        <v>316</v>
      </c>
      <c r="I934" t="s">
        <v>317</v>
      </c>
      <c r="J934">
        <v>85234</v>
      </c>
      <c r="K934" t="s">
        <v>41</v>
      </c>
      <c r="L934" t="s">
        <v>704</v>
      </c>
      <c r="M934" t="s">
        <v>28</v>
      </c>
      <c r="N934" t="s">
        <v>34</v>
      </c>
      <c r="O934" t="s">
        <v>705</v>
      </c>
      <c r="P934" t="s">
        <v>5593</v>
      </c>
      <c r="Q934">
        <v>4</v>
      </c>
      <c r="R934">
        <v>0.2</v>
      </c>
      <c r="S934" s="16">
        <v>99.43</v>
      </c>
    </row>
    <row r="935" spans="1:19">
      <c r="A935" t="s">
        <v>5594</v>
      </c>
      <c r="B935" s="1">
        <v>43067</v>
      </c>
      <c r="C935" s="1">
        <v>43071</v>
      </c>
      <c r="D935" t="s">
        <v>48</v>
      </c>
      <c r="E935" t="s">
        <v>3144</v>
      </c>
      <c r="F935" t="s">
        <v>38</v>
      </c>
      <c r="G935" t="s">
        <v>23</v>
      </c>
      <c r="H935" t="s">
        <v>274</v>
      </c>
      <c r="I935" t="s">
        <v>275</v>
      </c>
      <c r="J935">
        <v>10035</v>
      </c>
      <c r="K935" t="s">
        <v>150</v>
      </c>
      <c r="L935" t="s">
        <v>5595</v>
      </c>
      <c r="M935" t="s">
        <v>70</v>
      </c>
      <c r="N935" t="s">
        <v>71</v>
      </c>
      <c r="O935" t="s">
        <v>5596</v>
      </c>
      <c r="P935" t="s">
        <v>5597</v>
      </c>
      <c r="Q935">
        <v>11</v>
      </c>
      <c r="R935">
        <v>0</v>
      </c>
      <c r="S935" s="16">
        <v>494.97</v>
      </c>
    </row>
    <row r="936" spans="1:19">
      <c r="A936" t="s">
        <v>5600</v>
      </c>
      <c r="B936" s="1">
        <v>41891</v>
      </c>
      <c r="C936" s="1">
        <v>41894</v>
      </c>
      <c r="D936" t="s">
        <v>20</v>
      </c>
      <c r="E936" t="s">
        <v>5601</v>
      </c>
      <c r="F936" t="s">
        <v>38</v>
      </c>
      <c r="G936" t="s">
        <v>23</v>
      </c>
      <c r="H936" t="s">
        <v>1280</v>
      </c>
      <c r="I936" t="s">
        <v>1281</v>
      </c>
      <c r="J936">
        <v>1852</v>
      </c>
      <c r="K936" t="s">
        <v>150</v>
      </c>
      <c r="L936" t="s">
        <v>720</v>
      </c>
      <c r="M936" t="s">
        <v>43</v>
      </c>
      <c r="N936" t="s">
        <v>90</v>
      </c>
      <c r="O936" t="s">
        <v>721</v>
      </c>
      <c r="P936" t="s">
        <v>4774</v>
      </c>
      <c r="Q936">
        <v>3</v>
      </c>
      <c r="R936">
        <v>0</v>
      </c>
      <c r="S936" s="16">
        <v>79.89</v>
      </c>
    </row>
    <row r="937" spans="1:19">
      <c r="A937" t="s">
        <v>5607</v>
      </c>
      <c r="B937" s="1">
        <v>41811</v>
      </c>
      <c r="C937" s="1">
        <v>41811</v>
      </c>
      <c r="D937" t="s">
        <v>1327</v>
      </c>
      <c r="E937" t="s">
        <v>5608</v>
      </c>
      <c r="F937" t="s">
        <v>22</v>
      </c>
      <c r="G937" t="s">
        <v>23</v>
      </c>
      <c r="H937" t="s">
        <v>3629</v>
      </c>
      <c r="I937" t="s">
        <v>472</v>
      </c>
      <c r="J937">
        <v>81001</v>
      </c>
      <c r="K937" t="s">
        <v>41</v>
      </c>
      <c r="L937" t="s">
        <v>4293</v>
      </c>
      <c r="M937" t="s">
        <v>43</v>
      </c>
      <c r="N937" t="s">
        <v>74</v>
      </c>
      <c r="O937" t="s">
        <v>4294</v>
      </c>
      <c r="P937" t="s">
        <v>3915</v>
      </c>
      <c r="Q937">
        <v>7</v>
      </c>
      <c r="R937">
        <v>0.7</v>
      </c>
      <c r="S937" s="16">
        <v>-8.1300000000000008</v>
      </c>
    </row>
    <row r="938" spans="1:19">
      <c r="A938" t="s">
        <v>5614</v>
      </c>
      <c r="B938" s="1">
        <v>42915</v>
      </c>
      <c r="C938" s="1">
        <v>42922</v>
      </c>
      <c r="D938" t="s">
        <v>48</v>
      </c>
      <c r="E938" t="s">
        <v>4841</v>
      </c>
      <c r="F938" t="s">
        <v>22</v>
      </c>
      <c r="G938" t="s">
        <v>23</v>
      </c>
      <c r="H938" t="s">
        <v>39</v>
      </c>
      <c r="I938" t="s">
        <v>40</v>
      </c>
      <c r="J938">
        <v>90004</v>
      </c>
      <c r="K938" t="s">
        <v>41</v>
      </c>
      <c r="L938" t="s">
        <v>5240</v>
      </c>
      <c r="M938" t="s">
        <v>43</v>
      </c>
      <c r="N938" t="s">
        <v>74</v>
      </c>
      <c r="O938" t="s">
        <v>5241</v>
      </c>
      <c r="P938" t="s">
        <v>5615</v>
      </c>
      <c r="Q938">
        <v>9</v>
      </c>
      <c r="R938">
        <v>0.2</v>
      </c>
      <c r="S938" s="16">
        <v>101.58</v>
      </c>
    </row>
    <row r="939" spans="1:19">
      <c r="A939" t="s">
        <v>5616</v>
      </c>
      <c r="B939" s="1">
        <v>42619</v>
      </c>
      <c r="C939" s="1">
        <v>42624</v>
      </c>
      <c r="D939" t="s">
        <v>48</v>
      </c>
      <c r="E939" t="s">
        <v>421</v>
      </c>
      <c r="F939" t="s">
        <v>22</v>
      </c>
      <c r="G939" t="s">
        <v>23</v>
      </c>
      <c r="H939" t="s">
        <v>3971</v>
      </c>
      <c r="I939" t="s">
        <v>88</v>
      </c>
      <c r="J939">
        <v>27360</v>
      </c>
      <c r="K939" t="s">
        <v>26</v>
      </c>
      <c r="L939" t="s">
        <v>3481</v>
      </c>
      <c r="M939" t="s">
        <v>43</v>
      </c>
      <c r="N939" t="s">
        <v>175</v>
      </c>
      <c r="O939" t="s">
        <v>3482</v>
      </c>
      <c r="P939" t="s">
        <v>5617</v>
      </c>
      <c r="Q939">
        <v>3</v>
      </c>
      <c r="R939">
        <v>0.2</v>
      </c>
      <c r="S939" s="16">
        <v>29.99</v>
      </c>
    </row>
    <row r="940" spans="1:19">
      <c r="A940" t="s">
        <v>5618</v>
      </c>
      <c r="B940" s="1">
        <v>42586</v>
      </c>
      <c r="C940" s="1">
        <v>42587</v>
      </c>
      <c r="D940" t="s">
        <v>191</v>
      </c>
      <c r="E940" t="s">
        <v>2286</v>
      </c>
      <c r="F940" t="s">
        <v>22</v>
      </c>
      <c r="G940" t="s">
        <v>23</v>
      </c>
      <c r="H940" t="s">
        <v>1427</v>
      </c>
      <c r="I940" t="s">
        <v>213</v>
      </c>
      <c r="J940">
        <v>61604</v>
      </c>
      <c r="K940" t="s">
        <v>105</v>
      </c>
      <c r="L940" t="s">
        <v>5619</v>
      </c>
      <c r="M940" t="s">
        <v>43</v>
      </c>
      <c r="N940" t="s">
        <v>74</v>
      </c>
      <c r="O940" t="s">
        <v>5620</v>
      </c>
      <c r="P940" t="s">
        <v>5598</v>
      </c>
      <c r="Q940">
        <v>5</v>
      </c>
      <c r="R940">
        <v>0.8</v>
      </c>
      <c r="S940" s="16">
        <v>-6.57</v>
      </c>
    </row>
    <row r="941" spans="1:19">
      <c r="A941" t="s">
        <v>5621</v>
      </c>
      <c r="B941" s="1">
        <v>42320</v>
      </c>
      <c r="C941" s="1">
        <v>42322</v>
      </c>
      <c r="D941" t="s">
        <v>191</v>
      </c>
      <c r="E941" t="s">
        <v>2450</v>
      </c>
      <c r="F941" t="s">
        <v>38</v>
      </c>
      <c r="G941" t="s">
        <v>23</v>
      </c>
      <c r="H941" t="s">
        <v>39</v>
      </c>
      <c r="I941" t="s">
        <v>40</v>
      </c>
      <c r="J941">
        <v>90032</v>
      </c>
      <c r="K941" t="s">
        <v>41</v>
      </c>
      <c r="L941" t="s">
        <v>5622</v>
      </c>
      <c r="M941" t="s">
        <v>43</v>
      </c>
      <c r="N941" t="s">
        <v>90</v>
      </c>
      <c r="O941" t="s">
        <v>5623</v>
      </c>
      <c r="P941" t="s">
        <v>3108</v>
      </c>
      <c r="Q941">
        <v>5</v>
      </c>
      <c r="R941">
        <v>0</v>
      </c>
      <c r="S941" s="16">
        <v>7.07</v>
      </c>
    </row>
    <row r="942" spans="1:19">
      <c r="A942" t="s">
        <v>5624</v>
      </c>
      <c r="B942" s="1">
        <v>41820</v>
      </c>
      <c r="C942" s="1">
        <v>41822</v>
      </c>
      <c r="D942" t="s">
        <v>191</v>
      </c>
      <c r="E942" t="s">
        <v>1369</v>
      </c>
      <c r="F942" t="s">
        <v>22</v>
      </c>
      <c r="G942" t="s">
        <v>23</v>
      </c>
      <c r="H942" t="s">
        <v>310</v>
      </c>
      <c r="I942" t="s">
        <v>213</v>
      </c>
      <c r="J942">
        <v>60653</v>
      </c>
      <c r="K942" t="s">
        <v>105</v>
      </c>
      <c r="L942" t="s">
        <v>4751</v>
      </c>
      <c r="M942" t="s">
        <v>43</v>
      </c>
      <c r="N942" t="s">
        <v>67</v>
      </c>
      <c r="O942" t="s">
        <v>4752</v>
      </c>
      <c r="P942" t="s">
        <v>2732</v>
      </c>
      <c r="Q942">
        <v>4</v>
      </c>
      <c r="R942">
        <v>0.2</v>
      </c>
      <c r="S942" s="16">
        <v>1.64</v>
      </c>
    </row>
    <row r="943" spans="1:19">
      <c r="A943" t="s">
        <v>5625</v>
      </c>
      <c r="B943" s="1">
        <v>42610</v>
      </c>
      <c r="C943" s="1">
        <v>42615</v>
      </c>
      <c r="D943" t="s">
        <v>48</v>
      </c>
      <c r="E943" t="s">
        <v>715</v>
      </c>
      <c r="F943" t="s">
        <v>22</v>
      </c>
      <c r="G943" t="s">
        <v>23</v>
      </c>
      <c r="H943" t="s">
        <v>5626</v>
      </c>
      <c r="I943" t="s">
        <v>472</v>
      </c>
      <c r="J943">
        <v>80112</v>
      </c>
      <c r="K943" t="s">
        <v>41</v>
      </c>
      <c r="L943" t="s">
        <v>5627</v>
      </c>
      <c r="M943" t="s">
        <v>43</v>
      </c>
      <c r="N943" t="s">
        <v>90</v>
      </c>
      <c r="O943" t="s">
        <v>5628</v>
      </c>
      <c r="P943" t="s">
        <v>1612</v>
      </c>
      <c r="Q943">
        <v>3</v>
      </c>
      <c r="R943">
        <v>0.2</v>
      </c>
      <c r="S943" s="16">
        <v>5.61</v>
      </c>
    </row>
    <row r="944" spans="1:19">
      <c r="A944" t="s">
        <v>5631</v>
      </c>
      <c r="B944" s="1">
        <v>42391</v>
      </c>
      <c r="C944" s="1">
        <v>42397</v>
      </c>
      <c r="D944" t="s">
        <v>48</v>
      </c>
      <c r="E944" t="s">
        <v>2485</v>
      </c>
      <c r="F944" t="s">
        <v>38</v>
      </c>
      <c r="G944" t="s">
        <v>23</v>
      </c>
      <c r="H944" t="s">
        <v>95</v>
      </c>
      <c r="I944" t="s">
        <v>96</v>
      </c>
      <c r="J944">
        <v>98115</v>
      </c>
      <c r="K944" t="s">
        <v>41</v>
      </c>
      <c r="L944" t="s">
        <v>2009</v>
      </c>
      <c r="M944" t="s">
        <v>28</v>
      </c>
      <c r="N944" t="s">
        <v>63</v>
      </c>
      <c r="O944" t="s">
        <v>2010</v>
      </c>
      <c r="P944" t="s">
        <v>5632</v>
      </c>
      <c r="Q944">
        <v>5</v>
      </c>
      <c r="R944">
        <v>0</v>
      </c>
      <c r="S944" s="16">
        <v>37.369999999999997</v>
      </c>
    </row>
    <row r="945" spans="1:19">
      <c r="A945" t="s">
        <v>5633</v>
      </c>
      <c r="B945" s="1">
        <v>42407</v>
      </c>
      <c r="C945" s="1">
        <v>42409</v>
      </c>
      <c r="D945" t="s">
        <v>191</v>
      </c>
      <c r="E945" t="s">
        <v>5634</v>
      </c>
      <c r="F945" t="s">
        <v>22</v>
      </c>
      <c r="G945" t="s">
        <v>23</v>
      </c>
      <c r="H945" t="s">
        <v>2530</v>
      </c>
      <c r="I945" t="s">
        <v>513</v>
      </c>
      <c r="J945">
        <v>43130</v>
      </c>
      <c r="K945" t="s">
        <v>150</v>
      </c>
      <c r="L945" t="s">
        <v>1694</v>
      </c>
      <c r="M945" t="s">
        <v>43</v>
      </c>
      <c r="N945" t="s">
        <v>90</v>
      </c>
      <c r="O945" t="s">
        <v>1695</v>
      </c>
      <c r="P945" t="s">
        <v>5635</v>
      </c>
      <c r="Q945">
        <v>2</v>
      </c>
      <c r="R945">
        <v>0.2</v>
      </c>
      <c r="S945" s="16">
        <v>10.62</v>
      </c>
    </row>
    <row r="946" spans="1:19">
      <c r="A946" t="s">
        <v>5636</v>
      </c>
      <c r="B946" s="1">
        <v>41716</v>
      </c>
      <c r="C946" s="1">
        <v>41721</v>
      </c>
      <c r="D946" t="s">
        <v>48</v>
      </c>
      <c r="E946" t="s">
        <v>5140</v>
      </c>
      <c r="F946" t="s">
        <v>102</v>
      </c>
      <c r="G946" t="s">
        <v>23</v>
      </c>
      <c r="H946" t="s">
        <v>1570</v>
      </c>
      <c r="I946" t="s">
        <v>51</v>
      </c>
      <c r="J946">
        <v>32216</v>
      </c>
      <c r="K946" t="s">
        <v>26</v>
      </c>
      <c r="L946" t="s">
        <v>5637</v>
      </c>
      <c r="M946" t="s">
        <v>70</v>
      </c>
      <c r="N946" t="s">
        <v>700</v>
      </c>
      <c r="O946" t="s">
        <v>5638</v>
      </c>
      <c r="P946" t="s">
        <v>5639</v>
      </c>
      <c r="Q946">
        <v>4</v>
      </c>
      <c r="R946">
        <v>0.5</v>
      </c>
      <c r="S946" s="16">
        <v>-16.43</v>
      </c>
    </row>
    <row r="947" spans="1:19">
      <c r="A947" t="s">
        <v>5642</v>
      </c>
      <c r="B947" s="1">
        <v>41783</v>
      </c>
      <c r="C947" s="1">
        <v>41789</v>
      </c>
      <c r="D947" t="s">
        <v>48</v>
      </c>
      <c r="E947" t="s">
        <v>2234</v>
      </c>
      <c r="F947" t="s">
        <v>22</v>
      </c>
      <c r="G947" t="s">
        <v>23</v>
      </c>
      <c r="H947" t="s">
        <v>4449</v>
      </c>
      <c r="I947" t="s">
        <v>2803</v>
      </c>
      <c r="J947">
        <v>21215</v>
      </c>
      <c r="K947" t="s">
        <v>150</v>
      </c>
      <c r="L947" t="s">
        <v>5643</v>
      </c>
      <c r="M947" t="s">
        <v>43</v>
      </c>
      <c r="N947" t="s">
        <v>90</v>
      </c>
      <c r="O947" t="s">
        <v>5644</v>
      </c>
      <c r="P947" t="s">
        <v>5645</v>
      </c>
      <c r="Q947">
        <v>3</v>
      </c>
      <c r="R947">
        <v>0</v>
      </c>
      <c r="S947" s="16">
        <v>56.98</v>
      </c>
    </row>
    <row r="948" spans="1:19">
      <c r="A948" t="s">
        <v>5647</v>
      </c>
      <c r="B948" s="1">
        <v>42902</v>
      </c>
      <c r="C948" s="1">
        <v>42907</v>
      </c>
      <c r="D948" t="s">
        <v>48</v>
      </c>
      <c r="E948" t="s">
        <v>3703</v>
      </c>
      <c r="F948" t="s">
        <v>102</v>
      </c>
      <c r="G948" t="s">
        <v>23</v>
      </c>
      <c r="H948" t="s">
        <v>683</v>
      </c>
      <c r="I948" t="s">
        <v>684</v>
      </c>
      <c r="J948">
        <v>88220</v>
      </c>
      <c r="K948" t="s">
        <v>41</v>
      </c>
      <c r="L948" t="s">
        <v>4201</v>
      </c>
      <c r="M948" t="s">
        <v>43</v>
      </c>
      <c r="N948" t="s">
        <v>593</v>
      </c>
      <c r="O948" t="s">
        <v>4202</v>
      </c>
      <c r="P948" t="s">
        <v>4317</v>
      </c>
      <c r="Q948">
        <v>2</v>
      </c>
      <c r="R948">
        <v>0</v>
      </c>
      <c r="S948" s="16">
        <v>4.34</v>
      </c>
    </row>
    <row r="949" spans="1:19">
      <c r="A949" t="s">
        <v>5652</v>
      </c>
      <c r="B949" s="1">
        <v>42034</v>
      </c>
      <c r="C949" s="1">
        <v>42041</v>
      </c>
      <c r="D949" t="s">
        <v>48</v>
      </c>
      <c r="E949" t="s">
        <v>2012</v>
      </c>
      <c r="F949" t="s">
        <v>22</v>
      </c>
      <c r="G949" t="s">
        <v>23</v>
      </c>
      <c r="H949" t="s">
        <v>39</v>
      </c>
      <c r="I949" t="s">
        <v>40</v>
      </c>
      <c r="J949">
        <v>90049</v>
      </c>
      <c r="K949" t="s">
        <v>41</v>
      </c>
      <c r="L949" t="s">
        <v>5653</v>
      </c>
      <c r="M949" t="s">
        <v>28</v>
      </c>
      <c r="N949" t="s">
        <v>63</v>
      </c>
      <c r="O949" t="s">
        <v>5654</v>
      </c>
      <c r="P949" t="s">
        <v>5655</v>
      </c>
      <c r="Q949">
        <v>7</v>
      </c>
      <c r="R949">
        <v>0</v>
      </c>
      <c r="S949" s="16">
        <v>81.849999999999994</v>
      </c>
    </row>
    <row r="950" spans="1:19">
      <c r="A950" t="s">
        <v>5656</v>
      </c>
      <c r="B950" s="1">
        <v>43017</v>
      </c>
      <c r="C950" s="1">
        <v>43019</v>
      </c>
      <c r="D950" t="s">
        <v>191</v>
      </c>
      <c r="E950" t="s">
        <v>3694</v>
      </c>
      <c r="F950" t="s">
        <v>38</v>
      </c>
      <c r="G950" t="s">
        <v>23</v>
      </c>
      <c r="H950" t="s">
        <v>1158</v>
      </c>
      <c r="I950" t="s">
        <v>513</v>
      </c>
      <c r="J950">
        <v>44107</v>
      </c>
      <c r="K950" t="s">
        <v>150</v>
      </c>
      <c r="L950" t="s">
        <v>2445</v>
      </c>
      <c r="M950" t="s">
        <v>28</v>
      </c>
      <c r="N950" t="s">
        <v>63</v>
      </c>
      <c r="O950" t="s">
        <v>2446</v>
      </c>
      <c r="P950" t="s">
        <v>4283</v>
      </c>
      <c r="Q950">
        <v>4</v>
      </c>
      <c r="R950">
        <v>0.2</v>
      </c>
      <c r="S950" s="16">
        <v>9.18</v>
      </c>
    </row>
    <row r="951" spans="1:19">
      <c r="A951" t="s">
        <v>5657</v>
      </c>
      <c r="B951" s="1">
        <v>41754</v>
      </c>
      <c r="C951" s="1">
        <v>41758</v>
      </c>
      <c r="D951" t="s">
        <v>48</v>
      </c>
      <c r="E951" t="s">
        <v>579</v>
      </c>
      <c r="F951" t="s">
        <v>22</v>
      </c>
      <c r="G951" t="s">
        <v>23</v>
      </c>
      <c r="H951" t="s">
        <v>537</v>
      </c>
      <c r="I951" t="s">
        <v>88</v>
      </c>
      <c r="J951">
        <v>28403</v>
      </c>
      <c r="K951" t="s">
        <v>26</v>
      </c>
      <c r="L951" t="s">
        <v>2881</v>
      </c>
      <c r="M951" t="s">
        <v>70</v>
      </c>
      <c r="N951" t="s">
        <v>71</v>
      </c>
      <c r="O951" t="s">
        <v>5658</v>
      </c>
      <c r="P951" t="s">
        <v>891</v>
      </c>
      <c r="Q951">
        <v>3</v>
      </c>
      <c r="R951">
        <v>0.2</v>
      </c>
      <c r="S951" s="16">
        <v>37.799999999999997</v>
      </c>
    </row>
    <row r="952" spans="1:19">
      <c r="A952" t="s">
        <v>5659</v>
      </c>
      <c r="B952" s="1">
        <v>41977</v>
      </c>
      <c r="C952" s="1">
        <v>41981</v>
      </c>
      <c r="D952" t="s">
        <v>48</v>
      </c>
      <c r="E952" t="s">
        <v>3694</v>
      </c>
      <c r="F952" t="s">
        <v>38</v>
      </c>
      <c r="G952" t="s">
        <v>23</v>
      </c>
      <c r="H952" t="s">
        <v>274</v>
      </c>
      <c r="I952" t="s">
        <v>275</v>
      </c>
      <c r="J952">
        <v>10024</v>
      </c>
      <c r="K952" t="s">
        <v>150</v>
      </c>
      <c r="L952" t="s">
        <v>5660</v>
      </c>
      <c r="M952" t="s">
        <v>70</v>
      </c>
      <c r="N952" t="s">
        <v>71</v>
      </c>
      <c r="O952" t="s">
        <v>5661</v>
      </c>
      <c r="P952" t="s">
        <v>5662</v>
      </c>
      <c r="Q952">
        <v>2</v>
      </c>
      <c r="R952">
        <v>0</v>
      </c>
      <c r="S952" s="16">
        <v>62.39</v>
      </c>
    </row>
    <row r="953" spans="1:19">
      <c r="A953" t="s">
        <v>5664</v>
      </c>
      <c r="B953" s="1">
        <v>41889</v>
      </c>
      <c r="C953" s="1">
        <v>41895</v>
      </c>
      <c r="D953" t="s">
        <v>48</v>
      </c>
      <c r="E953" t="s">
        <v>5075</v>
      </c>
      <c r="F953" t="s">
        <v>22</v>
      </c>
      <c r="G953" t="s">
        <v>23</v>
      </c>
      <c r="H953" t="s">
        <v>274</v>
      </c>
      <c r="I953" t="s">
        <v>275</v>
      </c>
      <c r="J953">
        <v>10024</v>
      </c>
      <c r="K953" t="s">
        <v>150</v>
      </c>
      <c r="L953" t="s">
        <v>5665</v>
      </c>
      <c r="M953" t="s">
        <v>70</v>
      </c>
      <c r="N953" t="s">
        <v>71</v>
      </c>
      <c r="O953" t="s">
        <v>5666</v>
      </c>
      <c r="P953" t="s">
        <v>5667</v>
      </c>
      <c r="Q953">
        <v>3</v>
      </c>
      <c r="R953">
        <v>0</v>
      </c>
      <c r="S953" s="16">
        <v>109.61</v>
      </c>
    </row>
    <row r="954" spans="1:19">
      <c r="A954" t="s">
        <v>5668</v>
      </c>
      <c r="B954" s="1">
        <v>42474</v>
      </c>
      <c r="C954" s="1">
        <v>42479</v>
      </c>
      <c r="D954" t="s">
        <v>20</v>
      </c>
      <c r="E954" t="s">
        <v>4043</v>
      </c>
      <c r="F954" t="s">
        <v>22</v>
      </c>
      <c r="G954" t="s">
        <v>23</v>
      </c>
      <c r="H954" t="s">
        <v>2875</v>
      </c>
      <c r="I954" t="s">
        <v>327</v>
      </c>
      <c r="J954">
        <v>22304</v>
      </c>
      <c r="K954" t="s">
        <v>26</v>
      </c>
      <c r="L954" t="s">
        <v>2872</v>
      </c>
      <c r="M954" t="s">
        <v>43</v>
      </c>
      <c r="N954" t="s">
        <v>57</v>
      </c>
      <c r="O954" t="s">
        <v>2873</v>
      </c>
      <c r="P954" t="s">
        <v>5669</v>
      </c>
      <c r="Q954">
        <v>5</v>
      </c>
      <c r="R954">
        <v>0</v>
      </c>
      <c r="S954" s="16">
        <v>12.18</v>
      </c>
    </row>
    <row r="955" spans="1:19">
      <c r="A955" t="s">
        <v>5670</v>
      </c>
      <c r="B955" s="1">
        <v>41916</v>
      </c>
      <c r="C955" s="1">
        <v>41920</v>
      </c>
      <c r="D955" t="s">
        <v>48</v>
      </c>
      <c r="E955" t="s">
        <v>5671</v>
      </c>
      <c r="F955" t="s">
        <v>22</v>
      </c>
      <c r="G955" t="s">
        <v>23</v>
      </c>
      <c r="H955" t="s">
        <v>2158</v>
      </c>
      <c r="I955" t="s">
        <v>40</v>
      </c>
      <c r="J955">
        <v>94591</v>
      </c>
      <c r="K955" t="s">
        <v>41</v>
      </c>
      <c r="L955" t="s">
        <v>1108</v>
      </c>
      <c r="M955" t="s">
        <v>43</v>
      </c>
      <c r="N955" t="s">
        <v>44</v>
      </c>
      <c r="O955" t="s">
        <v>1109</v>
      </c>
      <c r="P955" t="s">
        <v>5672</v>
      </c>
      <c r="Q955">
        <v>5</v>
      </c>
      <c r="R955">
        <v>0</v>
      </c>
      <c r="S955" s="16">
        <v>6.79</v>
      </c>
    </row>
    <row r="956" spans="1:19">
      <c r="A956" t="s">
        <v>5674</v>
      </c>
      <c r="B956" s="1">
        <v>42321</v>
      </c>
      <c r="C956" s="1">
        <v>42327</v>
      </c>
      <c r="D956" t="s">
        <v>48</v>
      </c>
      <c r="E956" t="s">
        <v>949</v>
      </c>
      <c r="F956" t="s">
        <v>22</v>
      </c>
      <c r="G956" t="s">
        <v>23</v>
      </c>
      <c r="H956" t="s">
        <v>623</v>
      </c>
      <c r="I956" t="s">
        <v>248</v>
      </c>
      <c r="J956">
        <v>19711</v>
      </c>
      <c r="K956" t="s">
        <v>150</v>
      </c>
      <c r="L956" t="s">
        <v>5675</v>
      </c>
      <c r="M956" t="s">
        <v>70</v>
      </c>
      <c r="N956" t="s">
        <v>71</v>
      </c>
      <c r="O956" t="s">
        <v>5676</v>
      </c>
      <c r="P956" t="s">
        <v>5667</v>
      </c>
      <c r="Q956">
        <v>3</v>
      </c>
      <c r="R956">
        <v>0</v>
      </c>
      <c r="S956" s="16">
        <v>94.49</v>
      </c>
    </row>
    <row r="957" spans="1:19">
      <c r="A957" t="s">
        <v>5677</v>
      </c>
      <c r="B957" s="1">
        <v>42841</v>
      </c>
      <c r="C957" s="1">
        <v>42843</v>
      </c>
      <c r="D957" t="s">
        <v>191</v>
      </c>
      <c r="E957" t="s">
        <v>4122</v>
      </c>
      <c r="F957" t="s">
        <v>38</v>
      </c>
      <c r="G957" t="s">
        <v>23</v>
      </c>
      <c r="H957" t="s">
        <v>5678</v>
      </c>
      <c r="I957" t="s">
        <v>368</v>
      </c>
      <c r="J957">
        <v>35244</v>
      </c>
      <c r="K957" t="s">
        <v>26</v>
      </c>
      <c r="L957" t="s">
        <v>5679</v>
      </c>
      <c r="M957" t="s">
        <v>43</v>
      </c>
      <c r="N957" t="s">
        <v>593</v>
      </c>
      <c r="O957" t="s">
        <v>5680</v>
      </c>
      <c r="P957" t="s">
        <v>5681</v>
      </c>
      <c r="Q957">
        <v>4</v>
      </c>
      <c r="R957">
        <v>0</v>
      </c>
      <c r="S957" s="16">
        <v>9.5399999999999991</v>
      </c>
    </row>
    <row r="958" spans="1:19">
      <c r="A958" t="s">
        <v>5687</v>
      </c>
      <c r="B958" s="1">
        <v>41771</v>
      </c>
      <c r="C958" s="1">
        <v>41776</v>
      </c>
      <c r="D958" t="s">
        <v>48</v>
      </c>
      <c r="E958" t="s">
        <v>3479</v>
      </c>
      <c r="F958" t="s">
        <v>22</v>
      </c>
      <c r="G958" t="s">
        <v>23</v>
      </c>
      <c r="H958" t="s">
        <v>629</v>
      </c>
      <c r="I958" t="s">
        <v>1281</v>
      </c>
      <c r="J958">
        <v>2038</v>
      </c>
      <c r="K958" t="s">
        <v>150</v>
      </c>
      <c r="L958" t="s">
        <v>2400</v>
      </c>
      <c r="M958" t="s">
        <v>28</v>
      </c>
      <c r="N958" t="s">
        <v>53</v>
      </c>
      <c r="O958" t="s">
        <v>2401</v>
      </c>
      <c r="P958" t="s">
        <v>5688</v>
      </c>
      <c r="Q958">
        <v>3</v>
      </c>
      <c r="R958">
        <v>0.3</v>
      </c>
      <c r="S958" s="16">
        <v>-130.01</v>
      </c>
    </row>
    <row r="959" spans="1:19">
      <c r="A959" t="s">
        <v>5689</v>
      </c>
      <c r="B959" s="1">
        <v>42330</v>
      </c>
      <c r="C959" s="1">
        <v>42334</v>
      </c>
      <c r="D959" t="s">
        <v>48</v>
      </c>
      <c r="E959" t="s">
        <v>3370</v>
      </c>
      <c r="F959" t="s">
        <v>102</v>
      </c>
      <c r="G959" t="s">
        <v>23</v>
      </c>
      <c r="H959" t="s">
        <v>5690</v>
      </c>
      <c r="I959" t="s">
        <v>104</v>
      </c>
      <c r="J959">
        <v>75034</v>
      </c>
      <c r="K959" t="s">
        <v>105</v>
      </c>
      <c r="L959" t="s">
        <v>5691</v>
      </c>
      <c r="M959" t="s">
        <v>70</v>
      </c>
      <c r="N959" t="s">
        <v>162</v>
      </c>
      <c r="O959" t="s">
        <v>5692</v>
      </c>
      <c r="P959" t="s">
        <v>908</v>
      </c>
      <c r="Q959">
        <v>4</v>
      </c>
      <c r="R959">
        <v>0.2</v>
      </c>
      <c r="S959" s="16">
        <v>-1.36</v>
      </c>
    </row>
    <row r="960" spans="1:19">
      <c r="A960" t="s">
        <v>5693</v>
      </c>
      <c r="B960" s="1">
        <v>41798</v>
      </c>
      <c r="C960" s="1">
        <v>41804</v>
      </c>
      <c r="D960" t="s">
        <v>48</v>
      </c>
      <c r="E960" t="s">
        <v>2007</v>
      </c>
      <c r="F960" t="s">
        <v>22</v>
      </c>
      <c r="G960" t="s">
        <v>23</v>
      </c>
      <c r="H960" t="s">
        <v>95</v>
      </c>
      <c r="I960" t="s">
        <v>96</v>
      </c>
      <c r="J960">
        <v>98115</v>
      </c>
      <c r="K960" t="s">
        <v>41</v>
      </c>
      <c r="L960" t="s">
        <v>5694</v>
      </c>
      <c r="M960" t="s">
        <v>28</v>
      </c>
      <c r="N960" t="s">
        <v>34</v>
      </c>
      <c r="O960" t="s">
        <v>5695</v>
      </c>
      <c r="P960" t="s">
        <v>637</v>
      </c>
      <c r="Q960">
        <v>3</v>
      </c>
      <c r="R960">
        <v>0.2</v>
      </c>
      <c r="S960" s="16">
        <v>73.19</v>
      </c>
    </row>
    <row r="961" spans="1:19">
      <c r="A961" t="s">
        <v>5696</v>
      </c>
      <c r="B961" s="1">
        <v>41859</v>
      </c>
      <c r="C961" s="1">
        <v>41862</v>
      </c>
      <c r="D961" t="s">
        <v>20</v>
      </c>
      <c r="E961" t="s">
        <v>5321</v>
      </c>
      <c r="F961" t="s">
        <v>22</v>
      </c>
      <c r="G961" t="s">
        <v>23</v>
      </c>
      <c r="H961" t="s">
        <v>5697</v>
      </c>
      <c r="I961" t="s">
        <v>40</v>
      </c>
      <c r="J961">
        <v>95687</v>
      </c>
      <c r="K961" t="s">
        <v>41</v>
      </c>
      <c r="L961" t="s">
        <v>5698</v>
      </c>
      <c r="M961" t="s">
        <v>43</v>
      </c>
      <c r="N961" t="s">
        <v>57</v>
      </c>
      <c r="O961" t="s">
        <v>5699</v>
      </c>
      <c r="P961" t="s">
        <v>5700</v>
      </c>
      <c r="Q961">
        <v>11</v>
      </c>
      <c r="R961">
        <v>0</v>
      </c>
      <c r="S961" s="16">
        <v>110.05</v>
      </c>
    </row>
    <row r="962" spans="1:19">
      <c r="A962" t="s">
        <v>5704</v>
      </c>
      <c r="B962" s="1">
        <v>43020</v>
      </c>
      <c r="C962" s="1">
        <v>43022</v>
      </c>
      <c r="D962" t="s">
        <v>191</v>
      </c>
      <c r="E962" t="s">
        <v>658</v>
      </c>
      <c r="F962" t="s">
        <v>102</v>
      </c>
      <c r="G962" t="s">
        <v>23</v>
      </c>
      <c r="H962" t="s">
        <v>128</v>
      </c>
      <c r="I962" t="s">
        <v>40</v>
      </c>
      <c r="J962">
        <v>94110</v>
      </c>
      <c r="K962" t="s">
        <v>41</v>
      </c>
      <c r="L962" t="s">
        <v>5705</v>
      </c>
      <c r="M962" t="s">
        <v>70</v>
      </c>
      <c r="N962" t="s">
        <v>162</v>
      </c>
      <c r="O962" t="s">
        <v>5706</v>
      </c>
      <c r="P962" t="s">
        <v>4418</v>
      </c>
      <c r="Q962">
        <v>1</v>
      </c>
      <c r="R962">
        <v>0</v>
      </c>
      <c r="S962" s="16">
        <v>0.44</v>
      </c>
    </row>
    <row r="963" spans="1:19">
      <c r="A963" t="s">
        <v>5707</v>
      </c>
      <c r="B963" s="1">
        <v>42908</v>
      </c>
      <c r="C963" s="1">
        <v>42914</v>
      </c>
      <c r="D963" t="s">
        <v>48</v>
      </c>
      <c r="E963" t="s">
        <v>4045</v>
      </c>
      <c r="F963" t="s">
        <v>102</v>
      </c>
      <c r="G963" t="s">
        <v>23</v>
      </c>
      <c r="H963" t="s">
        <v>148</v>
      </c>
      <c r="I963" t="s">
        <v>149</v>
      </c>
      <c r="J963">
        <v>19140</v>
      </c>
      <c r="K963" t="s">
        <v>150</v>
      </c>
      <c r="L963" t="s">
        <v>5708</v>
      </c>
      <c r="M963" t="s">
        <v>43</v>
      </c>
      <c r="N963" t="s">
        <v>74</v>
      </c>
      <c r="O963" t="s">
        <v>5709</v>
      </c>
      <c r="P963" t="s">
        <v>5710</v>
      </c>
      <c r="Q963">
        <v>3</v>
      </c>
      <c r="R963">
        <v>0.7</v>
      </c>
      <c r="S963" s="16">
        <v>-7.58</v>
      </c>
    </row>
    <row r="964" spans="1:19">
      <c r="A964" t="s">
        <v>5713</v>
      </c>
      <c r="B964" s="1">
        <v>42750</v>
      </c>
      <c r="C964" s="1">
        <v>42753</v>
      </c>
      <c r="D964" t="s">
        <v>191</v>
      </c>
      <c r="E964" t="s">
        <v>2993</v>
      </c>
      <c r="F964" t="s">
        <v>22</v>
      </c>
      <c r="G964" t="s">
        <v>23</v>
      </c>
      <c r="H964" t="s">
        <v>148</v>
      </c>
      <c r="I964" t="s">
        <v>149</v>
      </c>
      <c r="J964">
        <v>19134</v>
      </c>
      <c r="K964" t="s">
        <v>150</v>
      </c>
      <c r="L964" t="s">
        <v>5714</v>
      </c>
      <c r="M964" t="s">
        <v>43</v>
      </c>
      <c r="N964" t="s">
        <v>78</v>
      </c>
      <c r="O964" t="s">
        <v>5715</v>
      </c>
      <c r="P964" t="s">
        <v>5716</v>
      </c>
      <c r="Q964">
        <v>1</v>
      </c>
      <c r="R964">
        <v>0.2</v>
      </c>
      <c r="S964" s="16">
        <v>3.87</v>
      </c>
    </row>
    <row r="965" spans="1:19">
      <c r="A965" t="s">
        <v>5717</v>
      </c>
      <c r="B965" s="1">
        <v>42096</v>
      </c>
      <c r="C965" s="1">
        <v>42101</v>
      </c>
      <c r="D965" t="s">
        <v>48</v>
      </c>
      <c r="E965" t="s">
        <v>5718</v>
      </c>
      <c r="F965" t="s">
        <v>22</v>
      </c>
      <c r="G965" t="s">
        <v>23</v>
      </c>
      <c r="H965" t="s">
        <v>844</v>
      </c>
      <c r="I965" t="s">
        <v>104</v>
      </c>
      <c r="J965">
        <v>75220</v>
      </c>
      <c r="K965" t="s">
        <v>105</v>
      </c>
      <c r="L965" t="s">
        <v>5719</v>
      </c>
      <c r="M965" t="s">
        <v>43</v>
      </c>
      <c r="N965" t="s">
        <v>78</v>
      </c>
      <c r="O965" t="s">
        <v>5720</v>
      </c>
      <c r="P965" t="s">
        <v>5721</v>
      </c>
      <c r="Q965">
        <v>2</v>
      </c>
      <c r="R965">
        <v>0.8</v>
      </c>
      <c r="S965" s="16">
        <v>-80.48</v>
      </c>
    </row>
    <row r="966" spans="1:19">
      <c r="A966" t="s">
        <v>5722</v>
      </c>
      <c r="B966" s="1">
        <v>42616</v>
      </c>
      <c r="C966" s="1">
        <v>42623</v>
      </c>
      <c r="D966" t="s">
        <v>48</v>
      </c>
      <c r="E966" t="s">
        <v>3115</v>
      </c>
      <c r="F966" t="s">
        <v>22</v>
      </c>
      <c r="G966" t="s">
        <v>23</v>
      </c>
      <c r="H966" t="s">
        <v>5723</v>
      </c>
      <c r="I966" t="s">
        <v>114</v>
      </c>
      <c r="J966">
        <v>53186</v>
      </c>
      <c r="K966" t="s">
        <v>105</v>
      </c>
      <c r="L966" t="s">
        <v>1530</v>
      </c>
      <c r="M966" t="s">
        <v>43</v>
      </c>
      <c r="N966" t="s">
        <v>57</v>
      </c>
      <c r="O966" t="s">
        <v>1531</v>
      </c>
      <c r="P966" t="s">
        <v>5724</v>
      </c>
      <c r="Q966">
        <v>5</v>
      </c>
      <c r="R966">
        <v>0</v>
      </c>
      <c r="S966" s="16">
        <v>14.17</v>
      </c>
    </row>
    <row r="967" spans="1:19">
      <c r="A967" t="s">
        <v>5725</v>
      </c>
      <c r="B967" s="1">
        <v>42696</v>
      </c>
      <c r="C967" s="1">
        <v>42700</v>
      </c>
      <c r="D967" t="s">
        <v>48</v>
      </c>
      <c r="E967" t="s">
        <v>3025</v>
      </c>
      <c r="F967" t="s">
        <v>22</v>
      </c>
      <c r="G967" t="s">
        <v>23</v>
      </c>
      <c r="H967" t="s">
        <v>911</v>
      </c>
      <c r="I967" t="s">
        <v>241</v>
      </c>
      <c r="J967">
        <v>48205</v>
      </c>
      <c r="K967" t="s">
        <v>105</v>
      </c>
      <c r="L967" t="s">
        <v>428</v>
      </c>
      <c r="M967" t="s">
        <v>43</v>
      </c>
      <c r="N967" t="s">
        <v>74</v>
      </c>
      <c r="O967" t="s">
        <v>429</v>
      </c>
      <c r="P967" t="s">
        <v>5726</v>
      </c>
      <c r="Q967">
        <v>3</v>
      </c>
      <c r="R967">
        <v>0</v>
      </c>
      <c r="S967" s="16">
        <v>24.23</v>
      </c>
    </row>
    <row r="968" spans="1:19">
      <c r="A968" t="s">
        <v>5727</v>
      </c>
      <c r="B968" s="1">
        <v>43050</v>
      </c>
      <c r="C968" s="1">
        <v>43057</v>
      </c>
      <c r="D968" t="s">
        <v>48</v>
      </c>
      <c r="E968" t="s">
        <v>4441</v>
      </c>
      <c r="F968" t="s">
        <v>102</v>
      </c>
      <c r="G968" t="s">
        <v>23</v>
      </c>
      <c r="H968" t="s">
        <v>326</v>
      </c>
      <c r="I968" t="s">
        <v>513</v>
      </c>
      <c r="J968">
        <v>45503</v>
      </c>
      <c r="K968" t="s">
        <v>150</v>
      </c>
      <c r="L968" t="s">
        <v>1986</v>
      </c>
      <c r="M968" t="s">
        <v>43</v>
      </c>
      <c r="N968" t="s">
        <v>90</v>
      </c>
      <c r="O968" t="s">
        <v>1987</v>
      </c>
      <c r="P968" t="s">
        <v>2038</v>
      </c>
      <c r="Q968">
        <v>2</v>
      </c>
      <c r="R968">
        <v>0.2</v>
      </c>
      <c r="S968" s="16">
        <v>3.63</v>
      </c>
    </row>
    <row r="969" spans="1:19">
      <c r="A969" t="s">
        <v>5728</v>
      </c>
      <c r="B969" s="1">
        <v>42359</v>
      </c>
      <c r="C969" s="1">
        <v>42363</v>
      </c>
      <c r="D969" t="s">
        <v>48</v>
      </c>
      <c r="E969" t="s">
        <v>448</v>
      </c>
      <c r="F969" t="s">
        <v>38</v>
      </c>
      <c r="G969" t="s">
        <v>23</v>
      </c>
      <c r="H969" t="s">
        <v>1117</v>
      </c>
      <c r="I969" t="s">
        <v>472</v>
      </c>
      <c r="J969">
        <v>80906</v>
      </c>
      <c r="K969" t="s">
        <v>41</v>
      </c>
      <c r="L969" t="s">
        <v>3656</v>
      </c>
      <c r="M969" t="s">
        <v>43</v>
      </c>
      <c r="N969" t="s">
        <v>78</v>
      </c>
      <c r="O969" t="s">
        <v>3657</v>
      </c>
      <c r="P969" t="s">
        <v>5729</v>
      </c>
      <c r="Q969">
        <v>7</v>
      </c>
      <c r="R969">
        <v>0.2</v>
      </c>
      <c r="S969" s="16">
        <v>4.57</v>
      </c>
    </row>
    <row r="970" spans="1:19">
      <c r="A970" t="s">
        <v>5730</v>
      </c>
      <c r="B970" s="1">
        <v>42202</v>
      </c>
      <c r="C970" s="1">
        <v>42204</v>
      </c>
      <c r="D970" t="s">
        <v>20</v>
      </c>
      <c r="E970" t="s">
        <v>2886</v>
      </c>
      <c r="F970" t="s">
        <v>22</v>
      </c>
      <c r="G970" t="s">
        <v>23</v>
      </c>
      <c r="H970" t="s">
        <v>5731</v>
      </c>
      <c r="I970" t="s">
        <v>40</v>
      </c>
      <c r="J970">
        <v>93309</v>
      </c>
      <c r="K970" t="s">
        <v>41</v>
      </c>
      <c r="L970" t="s">
        <v>4439</v>
      </c>
      <c r="M970" t="s">
        <v>28</v>
      </c>
      <c r="N970" t="s">
        <v>29</v>
      </c>
      <c r="O970" t="s">
        <v>4440</v>
      </c>
      <c r="P970" t="s">
        <v>5732</v>
      </c>
      <c r="Q970">
        <v>2</v>
      </c>
      <c r="R970">
        <v>0.15</v>
      </c>
      <c r="S970" s="16">
        <v>-13.8</v>
      </c>
    </row>
    <row r="971" spans="1:19">
      <c r="A971" t="s">
        <v>5735</v>
      </c>
      <c r="B971" s="1">
        <v>42685</v>
      </c>
      <c r="C971" s="1">
        <v>42690</v>
      </c>
      <c r="D971" t="s">
        <v>48</v>
      </c>
      <c r="E971" t="s">
        <v>3701</v>
      </c>
      <c r="F971" t="s">
        <v>22</v>
      </c>
      <c r="G971" t="s">
        <v>23</v>
      </c>
      <c r="H971" t="s">
        <v>911</v>
      </c>
      <c r="I971" t="s">
        <v>241</v>
      </c>
      <c r="J971">
        <v>48234</v>
      </c>
      <c r="K971" t="s">
        <v>105</v>
      </c>
      <c r="L971" t="s">
        <v>3771</v>
      </c>
      <c r="M971" t="s">
        <v>70</v>
      </c>
      <c r="N971" t="s">
        <v>71</v>
      </c>
      <c r="O971" t="s">
        <v>3772</v>
      </c>
      <c r="P971" t="s">
        <v>5366</v>
      </c>
      <c r="Q971">
        <v>2</v>
      </c>
      <c r="R971">
        <v>0</v>
      </c>
      <c r="S971" s="16">
        <v>74.81</v>
      </c>
    </row>
    <row r="972" spans="1:19">
      <c r="A972" t="s">
        <v>5736</v>
      </c>
      <c r="B972" s="1">
        <v>42679</v>
      </c>
      <c r="C972" s="1">
        <v>42684</v>
      </c>
      <c r="D972" t="s">
        <v>48</v>
      </c>
      <c r="E972" t="s">
        <v>1378</v>
      </c>
      <c r="F972" t="s">
        <v>38</v>
      </c>
      <c r="G972" t="s">
        <v>23</v>
      </c>
      <c r="H972" t="s">
        <v>148</v>
      </c>
      <c r="I972" t="s">
        <v>149</v>
      </c>
      <c r="J972">
        <v>19134</v>
      </c>
      <c r="K972" t="s">
        <v>150</v>
      </c>
      <c r="L972" t="s">
        <v>5737</v>
      </c>
      <c r="M972" t="s">
        <v>70</v>
      </c>
      <c r="N972" t="s">
        <v>71</v>
      </c>
      <c r="O972" t="s">
        <v>5738</v>
      </c>
      <c r="P972" t="s">
        <v>3648</v>
      </c>
      <c r="Q972">
        <v>2</v>
      </c>
      <c r="R972">
        <v>0.4</v>
      </c>
      <c r="S972" s="16">
        <v>-15.99</v>
      </c>
    </row>
    <row r="973" spans="1:19">
      <c r="A973" t="s">
        <v>5739</v>
      </c>
      <c r="B973" s="1">
        <v>42268</v>
      </c>
      <c r="C973" s="1">
        <v>42270</v>
      </c>
      <c r="D973" t="s">
        <v>191</v>
      </c>
      <c r="E973" t="s">
        <v>4363</v>
      </c>
      <c r="F973" t="s">
        <v>102</v>
      </c>
      <c r="G973" t="s">
        <v>23</v>
      </c>
      <c r="H973" t="s">
        <v>39</v>
      </c>
      <c r="I973" t="s">
        <v>40</v>
      </c>
      <c r="J973">
        <v>90036</v>
      </c>
      <c r="K973" t="s">
        <v>41</v>
      </c>
      <c r="L973" t="s">
        <v>1989</v>
      </c>
      <c r="M973" t="s">
        <v>28</v>
      </c>
      <c r="N973" t="s">
        <v>34</v>
      </c>
      <c r="O973" t="s">
        <v>1990</v>
      </c>
      <c r="P973" t="s">
        <v>5740</v>
      </c>
      <c r="Q973">
        <v>4</v>
      </c>
      <c r="R973">
        <v>0.2</v>
      </c>
      <c r="S973" s="16" t="s">
        <v>7815</v>
      </c>
    </row>
    <row r="974" spans="1:19">
      <c r="A974" t="s">
        <v>5745</v>
      </c>
      <c r="B974" s="1">
        <v>43028</v>
      </c>
      <c r="C974" s="1">
        <v>43035</v>
      </c>
      <c r="D974" t="s">
        <v>48</v>
      </c>
      <c r="E974" t="s">
        <v>4102</v>
      </c>
      <c r="F974" t="s">
        <v>22</v>
      </c>
      <c r="G974" t="s">
        <v>23</v>
      </c>
      <c r="H974" t="s">
        <v>5044</v>
      </c>
      <c r="I974" t="s">
        <v>1764</v>
      </c>
      <c r="J974">
        <v>72209</v>
      </c>
      <c r="K974" t="s">
        <v>26</v>
      </c>
      <c r="L974" t="s">
        <v>4805</v>
      </c>
      <c r="M974" t="s">
        <v>43</v>
      </c>
      <c r="N974" t="s">
        <v>67</v>
      </c>
      <c r="O974" t="s">
        <v>4806</v>
      </c>
      <c r="P974" t="s">
        <v>1926</v>
      </c>
      <c r="Q974">
        <v>4</v>
      </c>
      <c r="R974">
        <v>0</v>
      </c>
      <c r="S974" s="16">
        <v>4.1399999999999997</v>
      </c>
    </row>
    <row r="975" spans="1:19">
      <c r="A975" t="s">
        <v>5746</v>
      </c>
      <c r="B975" s="1">
        <v>42309</v>
      </c>
      <c r="C975" s="1">
        <v>42312</v>
      </c>
      <c r="D975" t="s">
        <v>191</v>
      </c>
      <c r="E975" t="s">
        <v>2689</v>
      </c>
      <c r="F975" t="s">
        <v>22</v>
      </c>
      <c r="G975" t="s">
        <v>23</v>
      </c>
      <c r="H975" t="s">
        <v>2029</v>
      </c>
      <c r="I975" t="s">
        <v>433</v>
      </c>
      <c r="J975">
        <v>97301</v>
      </c>
      <c r="K975" t="s">
        <v>41</v>
      </c>
      <c r="L975" t="s">
        <v>181</v>
      </c>
      <c r="M975" t="s">
        <v>43</v>
      </c>
      <c r="N975" t="s">
        <v>67</v>
      </c>
      <c r="O975" t="s">
        <v>182</v>
      </c>
      <c r="P975" t="s">
        <v>1416</v>
      </c>
      <c r="Q975">
        <v>1</v>
      </c>
      <c r="R975">
        <v>0.2</v>
      </c>
      <c r="S975" s="16">
        <v>1.77</v>
      </c>
    </row>
    <row r="976" spans="1:19">
      <c r="A976" t="s">
        <v>5748</v>
      </c>
      <c r="B976" s="1">
        <v>42136</v>
      </c>
      <c r="C976" s="1">
        <v>42140</v>
      </c>
      <c r="D976" t="s">
        <v>48</v>
      </c>
      <c r="E976" t="s">
        <v>3970</v>
      </c>
      <c r="F976" t="s">
        <v>22</v>
      </c>
      <c r="G976" t="s">
        <v>23</v>
      </c>
      <c r="H976" t="s">
        <v>128</v>
      </c>
      <c r="I976" t="s">
        <v>40</v>
      </c>
      <c r="J976">
        <v>94122</v>
      </c>
      <c r="K976" t="s">
        <v>41</v>
      </c>
      <c r="L976" t="s">
        <v>4427</v>
      </c>
      <c r="M976" t="s">
        <v>43</v>
      </c>
      <c r="N976" t="s">
        <v>90</v>
      </c>
      <c r="O976" t="s">
        <v>4428</v>
      </c>
      <c r="P976" t="s">
        <v>4147</v>
      </c>
      <c r="Q976">
        <v>3</v>
      </c>
      <c r="R976">
        <v>0</v>
      </c>
      <c r="S976" s="16">
        <v>5.78</v>
      </c>
    </row>
    <row r="977" spans="1:19">
      <c r="A977" t="s">
        <v>5752</v>
      </c>
      <c r="B977" s="1">
        <v>42254</v>
      </c>
      <c r="C977" s="1">
        <v>42258</v>
      </c>
      <c r="D977" t="s">
        <v>48</v>
      </c>
      <c r="E977" t="s">
        <v>2012</v>
      </c>
      <c r="F977" t="s">
        <v>22</v>
      </c>
      <c r="G977" t="s">
        <v>23</v>
      </c>
      <c r="H977" t="s">
        <v>4154</v>
      </c>
      <c r="I977" t="s">
        <v>104</v>
      </c>
      <c r="J977">
        <v>79907</v>
      </c>
      <c r="K977" t="s">
        <v>105</v>
      </c>
      <c r="L977" t="s">
        <v>5065</v>
      </c>
      <c r="M977" t="s">
        <v>28</v>
      </c>
      <c r="N977" t="s">
        <v>34</v>
      </c>
      <c r="O977" t="s">
        <v>5066</v>
      </c>
      <c r="P977" t="s">
        <v>5753</v>
      </c>
      <c r="Q977">
        <v>2</v>
      </c>
      <c r="R977">
        <v>0.3</v>
      </c>
      <c r="S977" s="16">
        <v>-2.04</v>
      </c>
    </row>
    <row r="978" spans="1:19">
      <c r="A978" t="s">
        <v>5754</v>
      </c>
      <c r="B978" s="1">
        <v>42210</v>
      </c>
      <c r="C978" s="1">
        <v>42212</v>
      </c>
      <c r="D978" t="s">
        <v>20</v>
      </c>
      <c r="E978" t="s">
        <v>5755</v>
      </c>
      <c r="F978" t="s">
        <v>22</v>
      </c>
      <c r="G978" t="s">
        <v>23</v>
      </c>
      <c r="H978" t="s">
        <v>95</v>
      </c>
      <c r="I978" t="s">
        <v>96</v>
      </c>
      <c r="J978">
        <v>98115</v>
      </c>
      <c r="K978" t="s">
        <v>41</v>
      </c>
      <c r="L978" t="s">
        <v>4807</v>
      </c>
      <c r="M978" t="s">
        <v>43</v>
      </c>
      <c r="N978" t="s">
        <v>277</v>
      </c>
      <c r="O978" t="s">
        <v>4808</v>
      </c>
      <c r="P978" t="s">
        <v>5756</v>
      </c>
      <c r="Q978">
        <v>2</v>
      </c>
      <c r="R978">
        <v>0</v>
      </c>
      <c r="S978" s="16">
        <v>0.47</v>
      </c>
    </row>
    <row r="979" spans="1:19">
      <c r="A979" t="s">
        <v>5766</v>
      </c>
      <c r="B979" s="1">
        <v>42735</v>
      </c>
      <c r="C979" s="1">
        <v>42740</v>
      </c>
      <c r="D979" t="s">
        <v>48</v>
      </c>
      <c r="E979" t="s">
        <v>3188</v>
      </c>
      <c r="F979" t="s">
        <v>22</v>
      </c>
      <c r="G979" t="s">
        <v>23</v>
      </c>
      <c r="H979" t="s">
        <v>1944</v>
      </c>
      <c r="I979" t="s">
        <v>40</v>
      </c>
      <c r="J979">
        <v>92804</v>
      </c>
      <c r="K979" t="s">
        <v>41</v>
      </c>
      <c r="L979" t="s">
        <v>889</v>
      </c>
      <c r="M979" t="s">
        <v>70</v>
      </c>
      <c r="N979" t="s">
        <v>71</v>
      </c>
      <c r="O979" t="s">
        <v>890</v>
      </c>
      <c r="P979" t="s">
        <v>891</v>
      </c>
      <c r="Q979">
        <v>3</v>
      </c>
      <c r="R979">
        <v>0.2</v>
      </c>
      <c r="S979" s="16">
        <v>22.68</v>
      </c>
    </row>
    <row r="980" spans="1:19">
      <c r="A980" t="s">
        <v>5767</v>
      </c>
      <c r="B980" s="1">
        <v>41907</v>
      </c>
      <c r="C980" s="1">
        <v>41912</v>
      </c>
      <c r="D980" t="s">
        <v>48</v>
      </c>
      <c r="E980" t="s">
        <v>1719</v>
      </c>
      <c r="F980" t="s">
        <v>102</v>
      </c>
      <c r="G980" t="s">
        <v>23</v>
      </c>
      <c r="H980" t="s">
        <v>186</v>
      </c>
      <c r="I980" t="s">
        <v>104</v>
      </c>
      <c r="J980">
        <v>77041</v>
      </c>
      <c r="K980" t="s">
        <v>105</v>
      </c>
      <c r="L980" t="s">
        <v>5768</v>
      </c>
      <c r="M980" t="s">
        <v>43</v>
      </c>
      <c r="N980" t="s">
        <v>90</v>
      </c>
      <c r="O980" t="s">
        <v>5769</v>
      </c>
      <c r="P980" t="s">
        <v>5770</v>
      </c>
      <c r="Q980">
        <v>8</v>
      </c>
      <c r="R980">
        <v>0.2</v>
      </c>
      <c r="S980" s="16">
        <v>10.56</v>
      </c>
    </row>
    <row r="981" spans="1:19">
      <c r="A981" t="s">
        <v>5771</v>
      </c>
      <c r="B981" s="1">
        <v>42483</v>
      </c>
      <c r="C981" s="1">
        <v>42486</v>
      </c>
      <c r="D981" t="s">
        <v>191</v>
      </c>
      <c r="E981" t="s">
        <v>689</v>
      </c>
      <c r="F981" t="s">
        <v>22</v>
      </c>
      <c r="G981" t="s">
        <v>23</v>
      </c>
      <c r="H981" t="s">
        <v>2530</v>
      </c>
      <c r="I981" t="s">
        <v>513</v>
      </c>
      <c r="J981">
        <v>43130</v>
      </c>
      <c r="K981" t="s">
        <v>150</v>
      </c>
      <c r="L981" t="s">
        <v>5772</v>
      </c>
      <c r="M981" t="s">
        <v>43</v>
      </c>
      <c r="N981" t="s">
        <v>90</v>
      </c>
      <c r="O981" t="s">
        <v>5773</v>
      </c>
      <c r="P981" t="s">
        <v>5774</v>
      </c>
      <c r="Q981">
        <v>6</v>
      </c>
      <c r="R981">
        <v>0.2</v>
      </c>
      <c r="S981" s="16">
        <v>37.92</v>
      </c>
    </row>
    <row r="982" spans="1:19">
      <c r="A982" t="s">
        <v>5776</v>
      </c>
      <c r="B982" s="1">
        <v>41944</v>
      </c>
      <c r="C982" s="1">
        <v>41948</v>
      </c>
      <c r="D982" t="s">
        <v>48</v>
      </c>
      <c r="E982" t="s">
        <v>3758</v>
      </c>
      <c r="F982" t="s">
        <v>22</v>
      </c>
      <c r="G982" t="s">
        <v>23</v>
      </c>
      <c r="H982" t="s">
        <v>432</v>
      </c>
      <c r="I982" t="s">
        <v>433</v>
      </c>
      <c r="J982">
        <v>97206</v>
      </c>
      <c r="K982" t="s">
        <v>41</v>
      </c>
      <c r="L982" t="s">
        <v>5777</v>
      </c>
      <c r="M982" t="s">
        <v>43</v>
      </c>
      <c r="N982" t="s">
        <v>57</v>
      </c>
      <c r="O982" t="s">
        <v>5778</v>
      </c>
      <c r="P982" t="s">
        <v>5779</v>
      </c>
      <c r="Q982">
        <v>5</v>
      </c>
      <c r="R982">
        <v>0.2</v>
      </c>
      <c r="S982" s="16">
        <v>-94.33</v>
      </c>
    </row>
    <row r="983" spans="1:19">
      <c r="A983" t="s">
        <v>5783</v>
      </c>
      <c r="B983" s="1">
        <v>42250</v>
      </c>
      <c r="C983" s="1">
        <v>42255</v>
      </c>
      <c r="D983" t="s">
        <v>20</v>
      </c>
      <c r="E983" t="s">
        <v>725</v>
      </c>
      <c r="F983" t="s">
        <v>38</v>
      </c>
      <c r="G983" t="s">
        <v>23</v>
      </c>
      <c r="H983" t="s">
        <v>274</v>
      </c>
      <c r="I983" t="s">
        <v>275</v>
      </c>
      <c r="J983">
        <v>10009</v>
      </c>
      <c r="K983" t="s">
        <v>150</v>
      </c>
      <c r="L983" t="s">
        <v>3072</v>
      </c>
      <c r="M983" t="s">
        <v>43</v>
      </c>
      <c r="N983" t="s">
        <v>57</v>
      </c>
      <c r="O983" t="s">
        <v>3073</v>
      </c>
      <c r="P983" t="s">
        <v>5784</v>
      </c>
      <c r="Q983">
        <v>1</v>
      </c>
      <c r="R983">
        <v>0</v>
      </c>
      <c r="S983" s="16">
        <v>31.29</v>
      </c>
    </row>
    <row r="984" spans="1:19">
      <c r="A984" t="s">
        <v>5786</v>
      </c>
      <c r="B984" s="1">
        <v>42833</v>
      </c>
      <c r="C984" s="1">
        <v>42840</v>
      </c>
      <c r="D984" t="s">
        <v>48</v>
      </c>
      <c r="E984" t="s">
        <v>5787</v>
      </c>
      <c r="F984" t="s">
        <v>38</v>
      </c>
      <c r="G984" t="s">
        <v>23</v>
      </c>
      <c r="H984" t="s">
        <v>3294</v>
      </c>
      <c r="I984" t="s">
        <v>1312</v>
      </c>
      <c r="J984">
        <v>30076</v>
      </c>
      <c r="K984" t="s">
        <v>26</v>
      </c>
      <c r="L984" t="s">
        <v>5788</v>
      </c>
      <c r="M984" t="s">
        <v>28</v>
      </c>
      <c r="N984" t="s">
        <v>63</v>
      </c>
      <c r="O984" t="s">
        <v>5789</v>
      </c>
      <c r="P984" t="s">
        <v>5790</v>
      </c>
      <c r="Q984">
        <v>6</v>
      </c>
      <c r="R984">
        <v>0</v>
      </c>
      <c r="S984" s="16">
        <v>15.76</v>
      </c>
    </row>
    <row r="985" spans="1:19">
      <c r="A985" t="s">
        <v>5792</v>
      </c>
      <c r="B985" s="1">
        <v>42448</v>
      </c>
      <c r="C985" s="1">
        <v>42450</v>
      </c>
      <c r="D985" t="s">
        <v>20</v>
      </c>
      <c r="E985" t="s">
        <v>5194</v>
      </c>
      <c r="F985" t="s">
        <v>22</v>
      </c>
      <c r="G985" t="s">
        <v>23</v>
      </c>
      <c r="H985" t="s">
        <v>2396</v>
      </c>
      <c r="I985" t="s">
        <v>275</v>
      </c>
      <c r="J985">
        <v>11572</v>
      </c>
      <c r="K985" t="s">
        <v>150</v>
      </c>
      <c r="L985" t="s">
        <v>5793</v>
      </c>
      <c r="M985" t="s">
        <v>28</v>
      </c>
      <c r="N985" t="s">
        <v>63</v>
      </c>
      <c r="O985" t="s">
        <v>5794</v>
      </c>
      <c r="P985" t="s">
        <v>5073</v>
      </c>
      <c r="Q985">
        <v>1</v>
      </c>
      <c r="R985">
        <v>0</v>
      </c>
      <c r="S985" s="16">
        <v>6.89</v>
      </c>
    </row>
    <row r="986" spans="1:19">
      <c r="A986" t="s">
        <v>5798</v>
      </c>
      <c r="B986" s="1">
        <v>42959</v>
      </c>
      <c r="C986" s="1">
        <v>42964</v>
      </c>
      <c r="D986" t="s">
        <v>48</v>
      </c>
      <c r="E986" t="s">
        <v>2559</v>
      </c>
      <c r="F986" t="s">
        <v>22</v>
      </c>
      <c r="G986" t="s">
        <v>23</v>
      </c>
      <c r="H986" t="s">
        <v>5799</v>
      </c>
      <c r="I986" t="s">
        <v>51</v>
      </c>
      <c r="J986">
        <v>32839</v>
      </c>
      <c r="K986" t="s">
        <v>26</v>
      </c>
      <c r="L986" t="s">
        <v>5582</v>
      </c>
      <c r="M986" t="s">
        <v>43</v>
      </c>
      <c r="N986" t="s">
        <v>90</v>
      </c>
      <c r="O986" t="s">
        <v>5583</v>
      </c>
      <c r="P986" t="s">
        <v>2035</v>
      </c>
      <c r="Q986">
        <v>4</v>
      </c>
      <c r="R986">
        <v>0.2</v>
      </c>
      <c r="S986" s="16">
        <v>7.26</v>
      </c>
    </row>
    <row r="987" spans="1:19">
      <c r="A987" t="s">
        <v>5801</v>
      </c>
      <c r="B987" s="1">
        <v>42898</v>
      </c>
      <c r="C987" s="1">
        <v>42905</v>
      </c>
      <c r="D987" t="s">
        <v>48</v>
      </c>
      <c r="E987" t="s">
        <v>579</v>
      </c>
      <c r="F987" t="s">
        <v>22</v>
      </c>
      <c r="G987" t="s">
        <v>23</v>
      </c>
      <c r="H987" t="s">
        <v>1188</v>
      </c>
      <c r="I987" t="s">
        <v>51</v>
      </c>
      <c r="J987">
        <v>33710</v>
      </c>
      <c r="K987" t="s">
        <v>26</v>
      </c>
      <c r="L987" t="s">
        <v>5802</v>
      </c>
      <c r="M987" t="s">
        <v>28</v>
      </c>
      <c r="N987" t="s">
        <v>63</v>
      </c>
      <c r="O987" t="s">
        <v>5803</v>
      </c>
      <c r="P987" t="s">
        <v>3786</v>
      </c>
      <c r="Q987">
        <v>2</v>
      </c>
      <c r="R987">
        <v>0.2</v>
      </c>
      <c r="S987" s="16">
        <v>1.07</v>
      </c>
    </row>
    <row r="988" spans="1:19">
      <c r="A988" t="s">
        <v>5804</v>
      </c>
      <c r="B988" s="1">
        <v>41720</v>
      </c>
      <c r="C988" s="1">
        <v>41724</v>
      </c>
      <c r="D988" t="s">
        <v>48</v>
      </c>
      <c r="E988" t="s">
        <v>5805</v>
      </c>
      <c r="F988" t="s">
        <v>38</v>
      </c>
      <c r="G988" t="s">
        <v>23</v>
      </c>
      <c r="H988" t="s">
        <v>1349</v>
      </c>
      <c r="I988" t="s">
        <v>317</v>
      </c>
      <c r="J988">
        <v>85705</v>
      </c>
      <c r="K988" t="s">
        <v>41</v>
      </c>
      <c r="L988" t="s">
        <v>5281</v>
      </c>
      <c r="M988" t="s">
        <v>43</v>
      </c>
      <c r="N988" t="s">
        <v>90</v>
      </c>
      <c r="O988" t="s">
        <v>5282</v>
      </c>
      <c r="P988" t="s">
        <v>4063</v>
      </c>
      <c r="Q988">
        <v>3</v>
      </c>
      <c r="R988">
        <v>0.2</v>
      </c>
      <c r="S988" s="16">
        <v>23.24</v>
      </c>
    </row>
    <row r="989" spans="1:19">
      <c r="A989" t="s">
        <v>5806</v>
      </c>
      <c r="B989" s="1">
        <v>42901</v>
      </c>
      <c r="C989" s="1">
        <v>42906</v>
      </c>
      <c r="D989" t="s">
        <v>48</v>
      </c>
      <c r="E989" t="s">
        <v>4824</v>
      </c>
      <c r="F989" t="s">
        <v>22</v>
      </c>
      <c r="G989" t="s">
        <v>23</v>
      </c>
      <c r="H989" t="s">
        <v>39</v>
      </c>
      <c r="I989" t="s">
        <v>40</v>
      </c>
      <c r="J989">
        <v>90036</v>
      </c>
      <c r="K989" t="s">
        <v>41</v>
      </c>
      <c r="L989" t="s">
        <v>1304</v>
      </c>
      <c r="M989" t="s">
        <v>43</v>
      </c>
      <c r="N989" t="s">
        <v>67</v>
      </c>
      <c r="O989" t="s">
        <v>1305</v>
      </c>
      <c r="P989" t="s">
        <v>3801</v>
      </c>
      <c r="Q989">
        <v>1</v>
      </c>
      <c r="R989">
        <v>0</v>
      </c>
      <c r="S989" s="16">
        <v>1.75</v>
      </c>
    </row>
    <row r="990" spans="1:19">
      <c r="A990" t="s">
        <v>5807</v>
      </c>
      <c r="B990" s="1">
        <v>43098</v>
      </c>
      <c r="C990" s="1">
        <v>43100</v>
      </c>
      <c r="D990" t="s">
        <v>191</v>
      </c>
      <c r="E990" t="s">
        <v>2281</v>
      </c>
      <c r="F990" t="s">
        <v>22</v>
      </c>
      <c r="G990" t="s">
        <v>23</v>
      </c>
      <c r="H990" t="s">
        <v>274</v>
      </c>
      <c r="I990" t="s">
        <v>275</v>
      </c>
      <c r="J990">
        <v>10035</v>
      </c>
      <c r="K990" t="s">
        <v>150</v>
      </c>
      <c r="L990" t="s">
        <v>588</v>
      </c>
      <c r="M990" t="s">
        <v>43</v>
      </c>
      <c r="N990" t="s">
        <v>277</v>
      </c>
      <c r="O990" t="s">
        <v>589</v>
      </c>
      <c r="P990" t="s">
        <v>2167</v>
      </c>
      <c r="Q990">
        <v>3</v>
      </c>
      <c r="R990">
        <v>0</v>
      </c>
      <c r="S990" s="16">
        <v>2.95</v>
      </c>
    </row>
    <row r="991" spans="1:19">
      <c r="A991" t="s">
        <v>5809</v>
      </c>
      <c r="B991" s="1">
        <v>43041</v>
      </c>
      <c r="C991" s="1">
        <v>43045</v>
      </c>
      <c r="D991" t="s">
        <v>48</v>
      </c>
      <c r="E991" t="s">
        <v>1551</v>
      </c>
      <c r="F991" t="s">
        <v>38</v>
      </c>
      <c r="G991" t="s">
        <v>23</v>
      </c>
      <c r="H991" t="s">
        <v>95</v>
      </c>
      <c r="I991" t="s">
        <v>96</v>
      </c>
      <c r="J991">
        <v>98105</v>
      </c>
      <c r="K991" t="s">
        <v>41</v>
      </c>
      <c r="L991" t="s">
        <v>5810</v>
      </c>
      <c r="M991" t="s">
        <v>43</v>
      </c>
      <c r="N991" t="s">
        <v>90</v>
      </c>
      <c r="O991" t="s">
        <v>5811</v>
      </c>
      <c r="P991" t="s">
        <v>5812</v>
      </c>
      <c r="Q991">
        <v>5</v>
      </c>
      <c r="R991">
        <v>0</v>
      </c>
      <c r="S991" s="16">
        <v>10.73</v>
      </c>
    </row>
    <row r="992" spans="1:19">
      <c r="A992" t="s">
        <v>5814</v>
      </c>
      <c r="B992" s="1">
        <v>43031</v>
      </c>
      <c r="C992" s="1">
        <v>43037</v>
      </c>
      <c r="D992" t="s">
        <v>48</v>
      </c>
      <c r="E992" t="s">
        <v>382</v>
      </c>
      <c r="F992" t="s">
        <v>38</v>
      </c>
      <c r="G992" t="s">
        <v>23</v>
      </c>
      <c r="H992" t="s">
        <v>400</v>
      </c>
      <c r="I992" t="s">
        <v>275</v>
      </c>
      <c r="J992">
        <v>14609</v>
      </c>
      <c r="K992" t="s">
        <v>150</v>
      </c>
      <c r="L992" t="s">
        <v>5815</v>
      </c>
      <c r="M992" t="s">
        <v>43</v>
      </c>
      <c r="N992" t="s">
        <v>90</v>
      </c>
      <c r="O992" t="s">
        <v>5816</v>
      </c>
      <c r="P992" t="s">
        <v>3405</v>
      </c>
      <c r="Q992">
        <v>2</v>
      </c>
      <c r="R992">
        <v>0</v>
      </c>
      <c r="S992" s="16">
        <v>5.66</v>
      </c>
    </row>
    <row r="993" spans="1:19">
      <c r="A993" t="s">
        <v>5819</v>
      </c>
      <c r="B993" s="1">
        <v>41728</v>
      </c>
      <c r="C993" s="1">
        <v>41732</v>
      </c>
      <c r="D993" t="s">
        <v>48</v>
      </c>
      <c r="E993" t="s">
        <v>298</v>
      </c>
      <c r="F993" t="s">
        <v>22</v>
      </c>
      <c r="G993" t="s">
        <v>23</v>
      </c>
      <c r="H993" t="s">
        <v>1208</v>
      </c>
      <c r="I993" t="s">
        <v>275</v>
      </c>
      <c r="J993">
        <v>11561</v>
      </c>
      <c r="K993" t="s">
        <v>150</v>
      </c>
      <c r="L993" t="s">
        <v>4230</v>
      </c>
      <c r="M993" t="s">
        <v>43</v>
      </c>
      <c r="N993" t="s">
        <v>67</v>
      </c>
      <c r="O993" t="s">
        <v>4231</v>
      </c>
      <c r="P993" t="s">
        <v>5820</v>
      </c>
      <c r="Q993">
        <v>5</v>
      </c>
      <c r="R993">
        <v>0</v>
      </c>
      <c r="S993" s="16">
        <v>20.85</v>
      </c>
    </row>
    <row r="994" spans="1:19">
      <c r="A994" t="s">
        <v>5821</v>
      </c>
      <c r="B994" s="1">
        <v>42373</v>
      </c>
      <c r="C994" s="1">
        <v>42378</v>
      </c>
      <c r="D994" t="s">
        <v>48</v>
      </c>
      <c r="E994" t="s">
        <v>3631</v>
      </c>
      <c r="F994" t="s">
        <v>38</v>
      </c>
      <c r="G994" t="s">
        <v>23</v>
      </c>
      <c r="H994" t="s">
        <v>482</v>
      </c>
      <c r="I994" t="s">
        <v>88</v>
      </c>
      <c r="J994">
        <v>28205</v>
      </c>
      <c r="K994" t="s">
        <v>26</v>
      </c>
      <c r="L994" t="s">
        <v>5293</v>
      </c>
      <c r="M994" t="s">
        <v>70</v>
      </c>
      <c r="N994" t="s">
        <v>1251</v>
      </c>
      <c r="O994" t="s">
        <v>5294</v>
      </c>
      <c r="P994" t="s">
        <v>5822</v>
      </c>
      <c r="Q994">
        <v>4</v>
      </c>
      <c r="R994">
        <v>0.2</v>
      </c>
      <c r="S994" s="16">
        <v>120</v>
      </c>
    </row>
    <row r="995" spans="1:19">
      <c r="A995" t="s">
        <v>5824</v>
      </c>
      <c r="B995" s="1">
        <v>42989</v>
      </c>
      <c r="C995" s="1">
        <v>42993</v>
      </c>
      <c r="D995" t="s">
        <v>48</v>
      </c>
      <c r="E995" t="s">
        <v>5450</v>
      </c>
      <c r="F995" t="s">
        <v>102</v>
      </c>
      <c r="G995" t="s">
        <v>23</v>
      </c>
      <c r="H995" t="s">
        <v>512</v>
      </c>
      <c r="I995" t="s">
        <v>1312</v>
      </c>
      <c r="J995">
        <v>31907</v>
      </c>
      <c r="K995" t="s">
        <v>26</v>
      </c>
      <c r="L995" t="s">
        <v>3094</v>
      </c>
      <c r="M995" t="s">
        <v>43</v>
      </c>
      <c r="N995" t="s">
        <v>90</v>
      </c>
      <c r="O995" t="s">
        <v>3095</v>
      </c>
      <c r="P995" t="s">
        <v>5825</v>
      </c>
      <c r="Q995">
        <v>7</v>
      </c>
      <c r="R995">
        <v>0</v>
      </c>
      <c r="S995" s="16">
        <v>84.94</v>
      </c>
    </row>
    <row r="996" spans="1:19">
      <c r="A996" t="s">
        <v>5826</v>
      </c>
      <c r="B996" s="1">
        <v>42533</v>
      </c>
      <c r="C996" s="1">
        <v>42538</v>
      </c>
      <c r="D996" t="s">
        <v>48</v>
      </c>
      <c r="E996" t="s">
        <v>2208</v>
      </c>
      <c r="F996" t="s">
        <v>22</v>
      </c>
      <c r="G996" t="s">
        <v>23</v>
      </c>
      <c r="H996" t="s">
        <v>310</v>
      </c>
      <c r="I996" t="s">
        <v>213</v>
      </c>
      <c r="J996">
        <v>60610</v>
      </c>
      <c r="K996" t="s">
        <v>105</v>
      </c>
      <c r="L996" t="s">
        <v>4803</v>
      </c>
      <c r="M996" t="s">
        <v>43</v>
      </c>
      <c r="N996" t="s">
        <v>90</v>
      </c>
      <c r="O996" t="s">
        <v>4804</v>
      </c>
      <c r="P996" t="s">
        <v>3436</v>
      </c>
      <c r="Q996">
        <v>5</v>
      </c>
      <c r="R996">
        <v>0.2</v>
      </c>
      <c r="S996" s="16">
        <v>8.3800000000000008</v>
      </c>
    </row>
    <row r="997" spans="1:19">
      <c r="A997" t="s">
        <v>5828</v>
      </c>
      <c r="B997" s="1">
        <v>41908</v>
      </c>
      <c r="C997" s="1">
        <v>41912</v>
      </c>
      <c r="D997" t="s">
        <v>48</v>
      </c>
      <c r="E997" t="s">
        <v>388</v>
      </c>
      <c r="F997" t="s">
        <v>102</v>
      </c>
      <c r="G997" t="s">
        <v>23</v>
      </c>
      <c r="H997" t="s">
        <v>95</v>
      </c>
      <c r="I997" t="s">
        <v>96</v>
      </c>
      <c r="J997">
        <v>98115</v>
      </c>
      <c r="K997" t="s">
        <v>41</v>
      </c>
      <c r="L997" t="s">
        <v>5829</v>
      </c>
      <c r="M997" t="s">
        <v>43</v>
      </c>
      <c r="N997" t="s">
        <v>57</v>
      </c>
      <c r="O997" t="s">
        <v>5830</v>
      </c>
      <c r="P997" t="s">
        <v>5831</v>
      </c>
      <c r="Q997">
        <v>2</v>
      </c>
      <c r="R997">
        <v>0</v>
      </c>
      <c r="S997" s="16">
        <v>80.63</v>
      </c>
    </row>
    <row r="998" spans="1:19">
      <c r="A998" t="s">
        <v>5832</v>
      </c>
      <c r="B998" s="1">
        <v>43042</v>
      </c>
      <c r="C998" s="1">
        <v>43048</v>
      </c>
      <c r="D998" t="s">
        <v>48</v>
      </c>
      <c r="E998" t="s">
        <v>2959</v>
      </c>
      <c r="F998" t="s">
        <v>22</v>
      </c>
      <c r="G998" t="s">
        <v>23</v>
      </c>
      <c r="H998" t="s">
        <v>230</v>
      </c>
      <c r="I998" t="s">
        <v>231</v>
      </c>
      <c r="J998">
        <v>55122</v>
      </c>
      <c r="K998" t="s">
        <v>105</v>
      </c>
      <c r="L998" t="s">
        <v>5833</v>
      </c>
      <c r="M998" t="s">
        <v>43</v>
      </c>
      <c r="N998" t="s">
        <v>90</v>
      </c>
      <c r="O998" t="s">
        <v>5834</v>
      </c>
      <c r="P998" t="s">
        <v>131</v>
      </c>
      <c r="Q998">
        <v>2</v>
      </c>
      <c r="R998">
        <v>0</v>
      </c>
      <c r="S998" s="16">
        <v>3.85</v>
      </c>
    </row>
    <row r="999" spans="1:19">
      <c r="A999" t="s">
        <v>5836</v>
      </c>
      <c r="B999" s="1">
        <v>41806</v>
      </c>
      <c r="C999" s="1">
        <v>41811</v>
      </c>
      <c r="D999" t="s">
        <v>48</v>
      </c>
      <c r="E999" t="s">
        <v>2059</v>
      </c>
      <c r="F999" t="s">
        <v>22</v>
      </c>
      <c r="G999" t="s">
        <v>23</v>
      </c>
      <c r="H999" t="s">
        <v>5837</v>
      </c>
      <c r="I999" t="s">
        <v>275</v>
      </c>
      <c r="J999">
        <v>11550</v>
      </c>
      <c r="K999" t="s">
        <v>150</v>
      </c>
      <c r="L999" t="s">
        <v>5838</v>
      </c>
      <c r="M999" t="s">
        <v>43</v>
      </c>
      <c r="N999" t="s">
        <v>175</v>
      </c>
      <c r="O999" t="s">
        <v>686</v>
      </c>
      <c r="P999" t="s">
        <v>4229</v>
      </c>
      <c r="Q999">
        <v>5</v>
      </c>
      <c r="R999">
        <v>0</v>
      </c>
      <c r="S999" s="16">
        <v>19.46</v>
      </c>
    </row>
    <row r="1000" spans="1:19">
      <c r="A1000" t="s">
        <v>5839</v>
      </c>
      <c r="B1000" s="1">
        <v>42289</v>
      </c>
      <c r="C1000" s="1">
        <v>42294</v>
      </c>
      <c r="D1000" t="s">
        <v>20</v>
      </c>
      <c r="E1000" t="s">
        <v>2959</v>
      </c>
      <c r="F1000" t="s">
        <v>22</v>
      </c>
      <c r="G1000" t="s">
        <v>23</v>
      </c>
      <c r="H1000" t="s">
        <v>5840</v>
      </c>
      <c r="I1000" t="s">
        <v>260</v>
      </c>
      <c r="J1000">
        <v>46060</v>
      </c>
      <c r="K1000" t="s">
        <v>105</v>
      </c>
      <c r="L1000" t="s">
        <v>5629</v>
      </c>
      <c r="M1000" t="s">
        <v>70</v>
      </c>
      <c r="N1000" t="s">
        <v>71</v>
      </c>
      <c r="O1000" t="s">
        <v>5630</v>
      </c>
      <c r="P1000" t="s">
        <v>5841</v>
      </c>
      <c r="Q1000">
        <v>3</v>
      </c>
      <c r="R1000">
        <v>0</v>
      </c>
      <c r="S1000" s="16">
        <v>35.29</v>
      </c>
    </row>
    <row r="1001" spans="1:19">
      <c r="A1001" t="s">
        <v>5842</v>
      </c>
      <c r="B1001" s="1">
        <v>42974</v>
      </c>
      <c r="C1001" s="1">
        <v>42977</v>
      </c>
      <c r="D1001" t="s">
        <v>191</v>
      </c>
      <c r="E1001" t="s">
        <v>2877</v>
      </c>
      <c r="F1001" t="s">
        <v>22</v>
      </c>
      <c r="G1001" t="s">
        <v>23</v>
      </c>
      <c r="H1001" t="s">
        <v>844</v>
      </c>
      <c r="I1001" t="s">
        <v>104</v>
      </c>
      <c r="J1001">
        <v>75220</v>
      </c>
      <c r="K1001" t="s">
        <v>105</v>
      </c>
      <c r="L1001" t="s">
        <v>5843</v>
      </c>
      <c r="M1001" t="s">
        <v>43</v>
      </c>
      <c r="N1001" t="s">
        <v>67</v>
      </c>
      <c r="O1001" t="s">
        <v>5844</v>
      </c>
      <c r="P1001" t="s">
        <v>5845</v>
      </c>
      <c r="Q1001">
        <v>1</v>
      </c>
      <c r="R1001">
        <v>0.2</v>
      </c>
      <c r="S1001" s="16">
        <v>0.37</v>
      </c>
    </row>
    <row r="1002" spans="1:19">
      <c r="A1002" t="s">
        <v>5846</v>
      </c>
      <c r="B1002" s="1">
        <v>42697</v>
      </c>
      <c r="C1002" s="1">
        <v>42697</v>
      </c>
      <c r="D1002" t="s">
        <v>1327</v>
      </c>
      <c r="E1002" t="s">
        <v>5433</v>
      </c>
      <c r="F1002" t="s">
        <v>38</v>
      </c>
      <c r="G1002" t="s">
        <v>23</v>
      </c>
      <c r="H1002" t="s">
        <v>148</v>
      </c>
      <c r="I1002" t="s">
        <v>149</v>
      </c>
      <c r="J1002">
        <v>19140</v>
      </c>
      <c r="K1002" t="s">
        <v>150</v>
      </c>
      <c r="L1002" t="s">
        <v>5741</v>
      </c>
      <c r="M1002" t="s">
        <v>43</v>
      </c>
      <c r="N1002" t="s">
        <v>277</v>
      </c>
      <c r="O1002" t="s">
        <v>5742</v>
      </c>
      <c r="P1002" t="s">
        <v>5847</v>
      </c>
      <c r="Q1002">
        <v>5</v>
      </c>
      <c r="R1002">
        <v>0.2</v>
      </c>
      <c r="S1002" s="16">
        <v>2.37</v>
      </c>
    </row>
    <row r="1003" spans="1:19">
      <c r="A1003" t="s">
        <v>5848</v>
      </c>
      <c r="B1003" s="1">
        <v>42765</v>
      </c>
      <c r="C1003" s="1">
        <v>42765</v>
      </c>
      <c r="D1003" t="s">
        <v>1327</v>
      </c>
      <c r="E1003" t="s">
        <v>3897</v>
      </c>
      <c r="F1003" t="s">
        <v>22</v>
      </c>
      <c r="G1003" t="s">
        <v>23</v>
      </c>
      <c r="H1003" t="s">
        <v>128</v>
      </c>
      <c r="I1003" t="s">
        <v>40</v>
      </c>
      <c r="J1003">
        <v>94109</v>
      </c>
      <c r="K1003" t="s">
        <v>41</v>
      </c>
      <c r="L1003" t="s">
        <v>2219</v>
      </c>
      <c r="M1003" t="s">
        <v>43</v>
      </c>
      <c r="N1003" t="s">
        <v>57</v>
      </c>
      <c r="O1003" t="s">
        <v>2220</v>
      </c>
      <c r="P1003" t="s">
        <v>5849</v>
      </c>
      <c r="Q1003">
        <v>2</v>
      </c>
      <c r="R1003">
        <v>0</v>
      </c>
      <c r="S1003" s="16">
        <v>6.47</v>
      </c>
    </row>
    <row r="1004" spans="1:19">
      <c r="A1004" t="s">
        <v>5850</v>
      </c>
      <c r="B1004" s="1">
        <v>41818</v>
      </c>
      <c r="C1004" s="1">
        <v>41824</v>
      </c>
      <c r="D1004" t="s">
        <v>48</v>
      </c>
      <c r="E1004" t="s">
        <v>2871</v>
      </c>
      <c r="F1004" t="s">
        <v>38</v>
      </c>
      <c r="G1004" t="s">
        <v>23</v>
      </c>
      <c r="H1004" t="s">
        <v>911</v>
      </c>
      <c r="I1004" t="s">
        <v>241</v>
      </c>
      <c r="J1004">
        <v>48234</v>
      </c>
      <c r="K1004" t="s">
        <v>105</v>
      </c>
      <c r="L1004" t="s">
        <v>3281</v>
      </c>
      <c r="M1004" t="s">
        <v>43</v>
      </c>
      <c r="N1004" t="s">
        <v>277</v>
      </c>
      <c r="O1004" t="s">
        <v>577</v>
      </c>
      <c r="P1004" t="s">
        <v>5851</v>
      </c>
      <c r="Q1004">
        <v>1</v>
      </c>
      <c r="R1004">
        <v>0</v>
      </c>
      <c r="S1004" s="16">
        <v>3.04</v>
      </c>
    </row>
    <row r="1005" spans="1:19">
      <c r="A1005" t="s">
        <v>5852</v>
      </c>
      <c r="B1005" s="1">
        <v>41884</v>
      </c>
      <c r="C1005" s="1">
        <v>41887</v>
      </c>
      <c r="D1005" t="s">
        <v>191</v>
      </c>
      <c r="E1005" t="s">
        <v>5120</v>
      </c>
      <c r="F1005" t="s">
        <v>22</v>
      </c>
      <c r="G1005" t="s">
        <v>23</v>
      </c>
      <c r="H1005" t="s">
        <v>4093</v>
      </c>
      <c r="I1005" t="s">
        <v>275</v>
      </c>
      <c r="J1005">
        <v>13601</v>
      </c>
      <c r="K1005" t="s">
        <v>150</v>
      </c>
      <c r="L1005" t="s">
        <v>3705</v>
      </c>
      <c r="M1005" t="s">
        <v>43</v>
      </c>
      <c r="N1005" t="s">
        <v>78</v>
      </c>
      <c r="O1005" t="s">
        <v>3706</v>
      </c>
      <c r="P1005" t="s">
        <v>799</v>
      </c>
      <c r="Q1005">
        <v>1</v>
      </c>
      <c r="R1005">
        <v>0</v>
      </c>
      <c r="S1005" s="16">
        <v>8.9600000000000009</v>
      </c>
    </row>
    <row r="1006" spans="1:19">
      <c r="A1006" t="s">
        <v>5856</v>
      </c>
      <c r="B1006" s="1">
        <v>42926</v>
      </c>
      <c r="C1006" s="1">
        <v>42930</v>
      </c>
      <c r="D1006" t="s">
        <v>20</v>
      </c>
      <c r="E1006" t="s">
        <v>5857</v>
      </c>
      <c r="F1006" t="s">
        <v>22</v>
      </c>
      <c r="G1006" t="s">
        <v>23</v>
      </c>
      <c r="H1006" t="s">
        <v>512</v>
      </c>
      <c r="I1006" t="s">
        <v>1312</v>
      </c>
      <c r="J1006">
        <v>31907</v>
      </c>
      <c r="K1006" t="s">
        <v>26</v>
      </c>
      <c r="L1006" t="s">
        <v>5817</v>
      </c>
      <c r="M1006" t="s">
        <v>28</v>
      </c>
      <c r="N1006" t="s">
        <v>63</v>
      </c>
      <c r="O1006" t="s">
        <v>5818</v>
      </c>
      <c r="P1006" t="s">
        <v>2166</v>
      </c>
      <c r="Q1006">
        <v>3</v>
      </c>
      <c r="R1006">
        <v>0</v>
      </c>
      <c r="S1006" s="16">
        <v>7.91</v>
      </c>
    </row>
    <row r="1007" spans="1:19">
      <c r="A1007" t="s">
        <v>5858</v>
      </c>
      <c r="B1007" s="1">
        <v>43027</v>
      </c>
      <c r="C1007" s="1">
        <v>43034</v>
      </c>
      <c r="D1007" t="s">
        <v>48</v>
      </c>
      <c r="E1007" t="s">
        <v>2335</v>
      </c>
      <c r="F1007" t="s">
        <v>102</v>
      </c>
      <c r="G1007" t="s">
        <v>23</v>
      </c>
      <c r="H1007" t="s">
        <v>2276</v>
      </c>
      <c r="I1007" t="s">
        <v>88</v>
      </c>
      <c r="J1007">
        <v>27217</v>
      </c>
      <c r="K1007" t="s">
        <v>26</v>
      </c>
      <c r="L1007" t="s">
        <v>1293</v>
      </c>
      <c r="M1007" t="s">
        <v>43</v>
      </c>
      <c r="N1007" t="s">
        <v>74</v>
      </c>
      <c r="O1007" t="s">
        <v>1294</v>
      </c>
      <c r="P1007" t="s">
        <v>5859</v>
      </c>
      <c r="Q1007">
        <v>4</v>
      </c>
      <c r="R1007">
        <v>0.7</v>
      </c>
      <c r="S1007" s="16">
        <v>-1306.55</v>
      </c>
    </row>
    <row r="1008" spans="1:19">
      <c r="A1008" t="s">
        <v>5860</v>
      </c>
      <c r="B1008" s="1">
        <v>42710</v>
      </c>
      <c r="C1008" s="1">
        <v>42716</v>
      </c>
      <c r="D1008" t="s">
        <v>48</v>
      </c>
      <c r="E1008" t="s">
        <v>1940</v>
      </c>
      <c r="F1008" t="s">
        <v>22</v>
      </c>
      <c r="G1008" t="s">
        <v>23</v>
      </c>
      <c r="H1008" t="s">
        <v>95</v>
      </c>
      <c r="I1008" t="s">
        <v>96</v>
      </c>
      <c r="J1008">
        <v>98105</v>
      </c>
      <c r="K1008" t="s">
        <v>41</v>
      </c>
      <c r="L1008" t="s">
        <v>3802</v>
      </c>
      <c r="M1008" t="s">
        <v>70</v>
      </c>
      <c r="N1008" t="s">
        <v>71</v>
      </c>
      <c r="O1008" t="s">
        <v>5536</v>
      </c>
      <c r="P1008" t="s">
        <v>5861</v>
      </c>
      <c r="Q1008">
        <v>1</v>
      </c>
      <c r="R1008">
        <v>0.2</v>
      </c>
      <c r="S1008" s="16">
        <v>13.72</v>
      </c>
    </row>
    <row r="1009" spans="1:19">
      <c r="A1009" t="s">
        <v>5862</v>
      </c>
      <c r="B1009" s="1">
        <v>42819</v>
      </c>
      <c r="C1009" s="1">
        <v>42825</v>
      </c>
      <c r="D1009" t="s">
        <v>48</v>
      </c>
      <c r="E1009" t="s">
        <v>2163</v>
      </c>
      <c r="F1009" t="s">
        <v>38</v>
      </c>
      <c r="G1009" t="s">
        <v>23</v>
      </c>
      <c r="H1009" t="s">
        <v>2608</v>
      </c>
      <c r="I1009" t="s">
        <v>114</v>
      </c>
      <c r="J1009">
        <v>53209</v>
      </c>
      <c r="K1009" t="s">
        <v>105</v>
      </c>
      <c r="L1009" t="s">
        <v>5863</v>
      </c>
      <c r="M1009" t="s">
        <v>28</v>
      </c>
      <c r="N1009" t="s">
        <v>34</v>
      </c>
      <c r="O1009" t="s">
        <v>5864</v>
      </c>
      <c r="P1009" t="s">
        <v>5865</v>
      </c>
      <c r="Q1009">
        <v>1</v>
      </c>
      <c r="R1009">
        <v>0</v>
      </c>
      <c r="S1009" s="16">
        <v>14.56</v>
      </c>
    </row>
    <row r="1010" spans="1:19">
      <c r="A1010" t="s">
        <v>5866</v>
      </c>
      <c r="B1010" s="1">
        <v>43058</v>
      </c>
      <c r="C1010" s="1">
        <v>43063</v>
      </c>
      <c r="D1010" t="s">
        <v>48</v>
      </c>
      <c r="E1010" t="s">
        <v>4153</v>
      </c>
      <c r="F1010" t="s">
        <v>22</v>
      </c>
      <c r="G1010" t="s">
        <v>23</v>
      </c>
      <c r="H1010" t="s">
        <v>39</v>
      </c>
      <c r="I1010" t="s">
        <v>40</v>
      </c>
      <c r="J1010">
        <v>90049</v>
      </c>
      <c r="K1010" t="s">
        <v>41</v>
      </c>
      <c r="L1010" t="s">
        <v>1229</v>
      </c>
      <c r="M1010" t="s">
        <v>43</v>
      </c>
      <c r="N1010" t="s">
        <v>57</v>
      </c>
      <c r="O1010" t="s">
        <v>1230</v>
      </c>
      <c r="P1010" t="s">
        <v>5867</v>
      </c>
      <c r="Q1010">
        <v>9</v>
      </c>
      <c r="R1010">
        <v>0</v>
      </c>
      <c r="S1010" s="16">
        <v>76.25</v>
      </c>
    </row>
    <row r="1011" spans="1:19">
      <c r="A1011" t="s">
        <v>5868</v>
      </c>
      <c r="B1011" s="1">
        <v>43083</v>
      </c>
      <c r="C1011" s="1">
        <v>43087</v>
      </c>
      <c r="D1011" t="s">
        <v>48</v>
      </c>
      <c r="E1011" t="s">
        <v>4072</v>
      </c>
      <c r="F1011" t="s">
        <v>102</v>
      </c>
      <c r="G1011" t="s">
        <v>23</v>
      </c>
      <c r="H1011" t="s">
        <v>978</v>
      </c>
      <c r="I1011" t="s">
        <v>40</v>
      </c>
      <c r="J1011">
        <v>92024</v>
      </c>
      <c r="K1011" t="s">
        <v>41</v>
      </c>
      <c r="L1011" t="s">
        <v>5869</v>
      </c>
      <c r="M1011" t="s">
        <v>28</v>
      </c>
      <c r="N1011" t="s">
        <v>63</v>
      </c>
      <c r="O1011" t="s">
        <v>5870</v>
      </c>
      <c r="P1011" t="s">
        <v>2177</v>
      </c>
      <c r="Q1011">
        <v>3</v>
      </c>
      <c r="R1011">
        <v>0</v>
      </c>
      <c r="S1011" s="16">
        <v>11.03</v>
      </c>
    </row>
    <row r="1012" spans="1:19">
      <c r="A1012" t="s">
        <v>5884</v>
      </c>
      <c r="B1012" s="1">
        <v>42859</v>
      </c>
      <c r="C1012" s="1">
        <v>42864</v>
      </c>
      <c r="D1012" t="s">
        <v>48</v>
      </c>
      <c r="E1012" t="s">
        <v>1165</v>
      </c>
      <c r="F1012" t="s">
        <v>22</v>
      </c>
      <c r="G1012" t="s">
        <v>23</v>
      </c>
      <c r="H1012" t="s">
        <v>326</v>
      </c>
      <c r="I1012" t="s">
        <v>513</v>
      </c>
      <c r="J1012">
        <v>45503</v>
      </c>
      <c r="K1012" t="s">
        <v>150</v>
      </c>
      <c r="L1012" t="s">
        <v>73</v>
      </c>
      <c r="M1012" t="s">
        <v>43</v>
      </c>
      <c r="N1012" t="s">
        <v>74</v>
      </c>
      <c r="O1012" t="s">
        <v>75</v>
      </c>
      <c r="P1012" t="s">
        <v>1287</v>
      </c>
      <c r="Q1012">
        <v>1</v>
      </c>
      <c r="R1012">
        <v>0.7</v>
      </c>
      <c r="S1012" s="16">
        <v>-1.93</v>
      </c>
    </row>
    <row r="1013" spans="1:19">
      <c r="A1013" t="s">
        <v>5888</v>
      </c>
      <c r="B1013" s="1">
        <v>43073</v>
      </c>
      <c r="C1013" s="1">
        <v>43073</v>
      </c>
      <c r="D1013" t="s">
        <v>1327</v>
      </c>
      <c r="E1013" t="s">
        <v>37</v>
      </c>
      <c r="F1013" t="s">
        <v>38</v>
      </c>
      <c r="G1013" t="s">
        <v>23</v>
      </c>
      <c r="H1013" t="s">
        <v>148</v>
      </c>
      <c r="I1013" t="s">
        <v>149</v>
      </c>
      <c r="J1013">
        <v>19143</v>
      </c>
      <c r="K1013" t="s">
        <v>150</v>
      </c>
      <c r="L1013" t="s">
        <v>5889</v>
      </c>
      <c r="M1013" t="s">
        <v>28</v>
      </c>
      <c r="N1013" t="s">
        <v>34</v>
      </c>
      <c r="O1013" t="s">
        <v>5890</v>
      </c>
      <c r="P1013" t="s">
        <v>5891</v>
      </c>
      <c r="Q1013">
        <v>7</v>
      </c>
      <c r="R1013">
        <v>0.3</v>
      </c>
      <c r="S1013" s="16">
        <v>-2.69</v>
      </c>
    </row>
    <row r="1014" spans="1:19">
      <c r="A1014" t="s">
        <v>5892</v>
      </c>
      <c r="B1014" s="1">
        <v>43011</v>
      </c>
      <c r="C1014" s="1">
        <v>43016</v>
      </c>
      <c r="D1014" t="s">
        <v>20</v>
      </c>
      <c r="E1014" t="s">
        <v>2823</v>
      </c>
      <c r="F1014" t="s">
        <v>22</v>
      </c>
      <c r="G1014" t="s">
        <v>23</v>
      </c>
      <c r="H1014" t="s">
        <v>400</v>
      </c>
      <c r="I1014" t="s">
        <v>275</v>
      </c>
      <c r="J1014">
        <v>14609</v>
      </c>
      <c r="K1014" t="s">
        <v>150</v>
      </c>
      <c r="L1014" t="s">
        <v>3978</v>
      </c>
      <c r="M1014" t="s">
        <v>43</v>
      </c>
      <c r="N1014" t="s">
        <v>57</v>
      </c>
      <c r="O1014" t="s">
        <v>3979</v>
      </c>
      <c r="P1014" t="s">
        <v>5893</v>
      </c>
      <c r="Q1014">
        <v>2</v>
      </c>
      <c r="R1014">
        <v>0</v>
      </c>
      <c r="S1014" s="16">
        <v>5.87</v>
      </c>
    </row>
    <row r="1015" spans="1:19">
      <c r="A1015" t="s">
        <v>5895</v>
      </c>
      <c r="B1015" s="1">
        <v>42167</v>
      </c>
      <c r="C1015" s="1">
        <v>42172</v>
      </c>
      <c r="D1015" t="s">
        <v>48</v>
      </c>
      <c r="E1015" t="s">
        <v>5896</v>
      </c>
      <c r="F1015" t="s">
        <v>22</v>
      </c>
      <c r="G1015" t="s">
        <v>23</v>
      </c>
      <c r="H1015" t="s">
        <v>148</v>
      </c>
      <c r="I1015" t="s">
        <v>149</v>
      </c>
      <c r="J1015">
        <v>19134</v>
      </c>
      <c r="K1015" t="s">
        <v>150</v>
      </c>
      <c r="L1015" t="s">
        <v>5897</v>
      </c>
      <c r="M1015" t="s">
        <v>43</v>
      </c>
      <c r="N1015" t="s">
        <v>90</v>
      </c>
      <c r="O1015" t="s">
        <v>5898</v>
      </c>
      <c r="P1015" t="s">
        <v>2035</v>
      </c>
      <c r="Q1015">
        <v>4</v>
      </c>
      <c r="R1015">
        <v>0.2</v>
      </c>
      <c r="S1015" s="16">
        <v>7.26</v>
      </c>
    </row>
    <row r="1016" spans="1:19">
      <c r="A1016" t="s">
        <v>5899</v>
      </c>
      <c r="B1016" s="1">
        <v>42515</v>
      </c>
      <c r="C1016" s="1">
        <v>42520</v>
      </c>
      <c r="D1016" t="s">
        <v>48</v>
      </c>
      <c r="E1016" t="s">
        <v>5900</v>
      </c>
      <c r="F1016" t="s">
        <v>102</v>
      </c>
      <c r="G1016" t="s">
        <v>23</v>
      </c>
      <c r="H1016" t="s">
        <v>512</v>
      </c>
      <c r="I1016" t="s">
        <v>1312</v>
      </c>
      <c r="J1016">
        <v>31907</v>
      </c>
      <c r="K1016" t="s">
        <v>26</v>
      </c>
      <c r="L1016" t="s">
        <v>5901</v>
      </c>
      <c r="M1016" t="s">
        <v>28</v>
      </c>
      <c r="N1016" t="s">
        <v>63</v>
      </c>
      <c r="O1016" t="s">
        <v>5902</v>
      </c>
      <c r="P1016" t="s">
        <v>4603</v>
      </c>
      <c r="Q1016">
        <v>4</v>
      </c>
      <c r="R1016">
        <v>0</v>
      </c>
      <c r="S1016" s="16">
        <v>6.24</v>
      </c>
    </row>
    <row r="1017" spans="1:19">
      <c r="A1017" t="s">
        <v>5903</v>
      </c>
      <c r="B1017" s="1">
        <v>42421</v>
      </c>
      <c r="C1017" s="1">
        <v>42426</v>
      </c>
      <c r="D1017" t="s">
        <v>20</v>
      </c>
      <c r="E1017" t="s">
        <v>5556</v>
      </c>
      <c r="F1017" t="s">
        <v>38</v>
      </c>
      <c r="G1017" t="s">
        <v>23</v>
      </c>
      <c r="H1017" t="s">
        <v>39</v>
      </c>
      <c r="I1017" t="s">
        <v>40</v>
      </c>
      <c r="J1017">
        <v>90032</v>
      </c>
      <c r="K1017" t="s">
        <v>41</v>
      </c>
      <c r="L1017" t="s">
        <v>5682</v>
      </c>
      <c r="M1017" t="s">
        <v>70</v>
      </c>
      <c r="N1017" t="s">
        <v>162</v>
      </c>
      <c r="O1017" t="s">
        <v>5683</v>
      </c>
      <c r="P1017" t="s">
        <v>2874</v>
      </c>
      <c r="Q1017">
        <v>1</v>
      </c>
      <c r="R1017">
        <v>0</v>
      </c>
      <c r="S1017" s="16">
        <v>0.78</v>
      </c>
    </row>
    <row r="1018" spans="1:19">
      <c r="A1018" t="s">
        <v>5904</v>
      </c>
      <c r="B1018" s="1">
        <v>41834</v>
      </c>
      <c r="C1018" s="1">
        <v>41841</v>
      </c>
      <c r="D1018" t="s">
        <v>48</v>
      </c>
      <c r="E1018" t="s">
        <v>1504</v>
      </c>
      <c r="F1018" t="s">
        <v>22</v>
      </c>
      <c r="G1018" t="s">
        <v>23</v>
      </c>
      <c r="H1018" t="s">
        <v>561</v>
      </c>
      <c r="I1018" t="s">
        <v>317</v>
      </c>
      <c r="J1018">
        <v>85023</v>
      </c>
      <c r="K1018" t="s">
        <v>41</v>
      </c>
      <c r="L1018" t="s">
        <v>56</v>
      </c>
      <c r="M1018" t="s">
        <v>43</v>
      </c>
      <c r="N1018" t="s">
        <v>57</v>
      </c>
      <c r="O1018" t="s">
        <v>58</v>
      </c>
      <c r="P1018" t="s">
        <v>5775</v>
      </c>
      <c r="Q1018">
        <v>5</v>
      </c>
      <c r="R1018">
        <v>0.2</v>
      </c>
      <c r="S1018" s="16">
        <v>6.29</v>
      </c>
    </row>
    <row r="1019" spans="1:19">
      <c r="A1019" t="s">
        <v>5905</v>
      </c>
      <c r="B1019" s="1">
        <v>41811</v>
      </c>
      <c r="C1019" s="1">
        <v>41815</v>
      </c>
      <c r="D1019" t="s">
        <v>48</v>
      </c>
      <c r="E1019" t="s">
        <v>4261</v>
      </c>
      <c r="F1019" t="s">
        <v>22</v>
      </c>
      <c r="G1019" t="s">
        <v>23</v>
      </c>
      <c r="H1019" t="s">
        <v>148</v>
      </c>
      <c r="I1019" t="s">
        <v>149</v>
      </c>
      <c r="J1019">
        <v>19120</v>
      </c>
      <c r="K1019" t="s">
        <v>150</v>
      </c>
      <c r="L1019" t="s">
        <v>3304</v>
      </c>
      <c r="M1019" t="s">
        <v>43</v>
      </c>
      <c r="N1019" t="s">
        <v>175</v>
      </c>
      <c r="O1019" t="s">
        <v>686</v>
      </c>
      <c r="P1019" t="s">
        <v>4765</v>
      </c>
      <c r="Q1019">
        <v>4</v>
      </c>
      <c r="R1019">
        <v>0.2</v>
      </c>
      <c r="S1019" s="16">
        <v>8.4</v>
      </c>
    </row>
    <row r="1020" spans="1:19">
      <c r="A1020" t="s">
        <v>5908</v>
      </c>
      <c r="B1020" s="1">
        <v>42190</v>
      </c>
      <c r="C1020" s="1">
        <v>42195</v>
      </c>
      <c r="D1020" t="s">
        <v>48</v>
      </c>
      <c r="E1020" t="s">
        <v>1432</v>
      </c>
      <c r="F1020" t="s">
        <v>102</v>
      </c>
      <c r="G1020" t="s">
        <v>23</v>
      </c>
      <c r="H1020" t="s">
        <v>5909</v>
      </c>
      <c r="I1020" t="s">
        <v>241</v>
      </c>
      <c r="J1020">
        <v>48310</v>
      </c>
      <c r="K1020" t="s">
        <v>105</v>
      </c>
      <c r="L1020" t="s">
        <v>5910</v>
      </c>
      <c r="M1020" t="s">
        <v>43</v>
      </c>
      <c r="N1020" t="s">
        <v>74</v>
      </c>
      <c r="O1020" t="s">
        <v>5911</v>
      </c>
      <c r="P1020" t="s">
        <v>5912</v>
      </c>
      <c r="Q1020">
        <v>5</v>
      </c>
      <c r="R1020">
        <v>0</v>
      </c>
      <c r="S1020" s="16">
        <v>8.93</v>
      </c>
    </row>
    <row r="1021" spans="1:19">
      <c r="A1021" t="s">
        <v>5913</v>
      </c>
      <c r="B1021" s="1">
        <v>42621</v>
      </c>
      <c r="C1021" s="1">
        <v>42623</v>
      </c>
      <c r="D1021" t="s">
        <v>191</v>
      </c>
      <c r="E1021" t="s">
        <v>5914</v>
      </c>
      <c r="F1021" t="s">
        <v>102</v>
      </c>
      <c r="G1021" t="s">
        <v>23</v>
      </c>
      <c r="H1021" t="s">
        <v>274</v>
      </c>
      <c r="I1021" t="s">
        <v>275</v>
      </c>
      <c r="J1021">
        <v>10011</v>
      </c>
      <c r="K1021" t="s">
        <v>150</v>
      </c>
      <c r="L1021" t="s">
        <v>5915</v>
      </c>
      <c r="M1021" t="s">
        <v>43</v>
      </c>
      <c r="N1021" t="s">
        <v>78</v>
      </c>
      <c r="O1021" t="s">
        <v>5916</v>
      </c>
      <c r="P1021" t="s">
        <v>5917</v>
      </c>
      <c r="Q1021">
        <v>1</v>
      </c>
      <c r="R1021">
        <v>0</v>
      </c>
      <c r="S1021" s="16">
        <v>62.24</v>
      </c>
    </row>
    <row r="1022" spans="1:19">
      <c r="A1022" t="s">
        <v>5918</v>
      </c>
      <c r="B1022" s="1">
        <v>41776</v>
      </c>
      <c r="C1022" s="1">
        <v>41780</v>
      </c>
      <c r="D1022" t="s">
        <v>48</v>
      </c>
      <c r="E1022" t="s">
        <v>491</v>
      </c>
      <c r="F1022" t="s">
        <v>102</v>
      </c>
      <c r="G1022" t="s">
        <v>23</v>
      </c>
      <c r="H1022" t="s">
        <v>5919</v>
      </c>
      <c r="I1022" t="s">
        <v>114</v>
      </c>
      <c r="J1022">
        <v>54703</v>
      </c>
      <c r="K1022" t="s">
        <v>105</v>
      </c>
      <c r="L1022" t="s">
        <v>3924</v>
      </c>
      <c r="M1022" t="s">
        <v>43</v>
      </c>
      <c r="N1022" t="s">
        <v>74</v>
      </c>
      <c r="O1022" t="s">
        <v>3925</v>
      </c>
      <c r="P1022" t="s">
        <v>3926</v>
      </c>
      <c r="Q1022">
        <v>3</v>
      </c>
      <c r="R1022">
        <v>0</v>
      </c>
      <c r="S1022" s="16">
        <v>45.84</v>
      </c>
    </row>
    <row r="1023" spans="1:19">
      <c r="A1023" t="s">
        <v>5920</v>
      </c>
      <c r="B1023" s="1">
        <v>41936</v>
      </c>
      <c r="C1023" s="1">
        <v>41941</v>
      </c>
      <c r="D1023" t="s">
        <v>48</v>
      </c>
      <c r="E1023" t="s">
        <v>1877</v>
      </c>
      <c r="F1023" t="s">
        <v>22</v>
      </c>
      <c r="G1023" t="s">
        <v>23</v>
      </c>
      <c r="H1023" t="s">
        <v>4902</v>
      </c>
      <c r="I1023" t="s">
        <v>40</v>
      </c>
      <c r="J1023">
        <v>91730</v>
      </c>
      <c r="K1023" t="s">
        <v>41</v>
      </c>
      <c r="L1023" t="s">
        <v>1141</v>
      </c>
      <c r="M1023" t="s">
        <v>43</v>
      </c>
      <c r="N1023" t="s">
        <v>74</v>
      </c>
      <c r="O1023" t="s">
        <v>1142</v>
      </c>
      <c r="P1023" t="s">
        <v>5921</v>
      </c>
      <c r="Q1023">
        <v>3</v>
      </c>
      <c r="R1023">
        <v>0.2</v>
      </c>
      <c r="S1023" s="16">
        <v>11.14</v>
      </c>
    </row>
    <row r="1024" spans="1:19">
      <c r="A1024" t="s">
        <v>5922</v>
      </c>
      <c r="B1024" s="1">
        <v>42709</v>
      </c>
      <c r="C1024" s="1">
        <v>42710</v>
      </c>
      <c r="D1024" t="s">
        <v>191</v>
      </c>
      <c r="E1024" t="s">
        <v>4249</v>
      </c>
      <c r="F1024" t="s">
        <v>22</v>
      </c>
      <c r="G1024" t="s">
        <v>23</v>
      </c>
      <c r="H1024" t="s">
        <v>3681</v>
      </c>
      <c r="I1024" t="s">
        <v>25</v>
      </c>
      <c r="J1024">
        <v>42071</v>
      </c>
      <c r="K1024" t="s">
        <v>26</v>
      </c>
      <c r="L1024" t="s">
        <v>5046</v>
      </c>
      <c r="M1024" t="s">
        <v>28</v>
      </c>
      <c r="N1024" t="s">
        <v>63</v>
      </c>
      <c r="O1024" t="s">
        <v>5047</v>
      </c>
      <c r="P1024" t="s">
        <v>5048</v>
      </c>
      <c r="Q1024">
        <v>3</v>
      </c>
      <c r="R1024">
        <v>0</v>
      </c>
      <c r="S1024" s="16">
        <v>74.81</v>
      </c>
    </row>
    <row r="1025" spans="1:19">
      <c r="A1025" t="s">
        <v>5923</v>
      </c>
      <c r="B1025" s="1">
        <v>42264</v>
      </c>
      <c r="C1025" s="1">
        <v>42268</v>
      </c>
      <c r="D1025" t="s">
        <v>48</v>
      </c>
      <c r="E1025" t="s">
        <v>567</v>
      </c>
      <c r="F1025" t="s">
        <v>102</v>
      </c>
      <c r="G1025" t="s">
        <v>23</v>
      </c>
      <c r="H1025" t="s">
        <v>274</v>
      </c>
      <c r="I1025" t="s">
        <v>275</v>
      </c>
      <c r="J1025">
        <v>10035</v>
      </c>
      <c r="K1025" t="s">
        <v>150</v>
      </c>
      <c r="L1025" t="s">
        <v>2941</v>
      </c>
      <c r="M1025" t="s">
        <v>28</v>
      </c>
      <c r="N1025" t="s">
        <v>53</v>
      </c>
      <c r="O1025" t="s">
        <v>2942</v>
      </c>
      <c r="P1025" t="s">
        <v>5924</v>
      </c>
      <c r="Q1025">
        <v>2</v>
      </c>
      <c r="R1025">
        <v>0.4</v>
      </c>
      <c r="S1025" s="16">
        <v>-103.27</v>
      </c>
    </row>
    <row r="1026" spans="1:19">
      <c r="A1026" t="s">
        <v>5925</v>
      </c>
      <c r="B1026" s="1">
        <v>42316</v>
      </c>
      <c r="C1026" s="1">
        <v>42322</v>
      </c>
      <c r="D1026" t="s">
        <v>48</v>
      </c>
      <c r="E1026" t="s">
        <v>1634</v>
      </c>
      <c r="F1026" t="s">
        <v>22</v>
      </c>
      <c r="G1026" t="s">
        <v>23</v>
      </c>
      <c r="H1026" t="s">
        <v>120</v>
      </c>
      <c r="I1026" t="s">
        <v>121</v>
      </c>
      <c r="J1026">
        <v>84084</v>
      </c>
      <c r="K1026" t="s">
        <v>41</v>
      </c>
      <c r="L1026" t="s">
        <v>5926</v>
      </c>
      <c r="M1026" t="s">
        <v>43</v>
      </c>
      <c r="N1026" t="s">
        <v>277</v>
      </c>
      <c r="O1026" t="s">
        <v>5927</v>
      </c>
      <c r="P1026" t="s">
        <v>3998</v>
      </c>
      <c r="Q1026">
        <v>3</v>
      </c>
      <c r="R1026">
        <v>0</v>
      </c>
      <c r="S1026" s="16">
        <v>0.2</v>
      </c>
    </row>
    <row r="1027" spans="1:19">
      <c r="A1027" t="s">
        <v>5928</v>
      </c>
      <c r="B1027" s="1">
        <v>41875</v>
      </c>
      <c r="C1027" s="1">
        <v>41875</v>
      </c>
      <c r="D1027" t="s">
        <v>1327</v>
      </c>
      <c r="E1027" t="s">
        <v>4319</v>
      </c>
      <c r="F1027" t="s">
        <v>38</v>
      </c>
      <c r="G1027" t="s">
        <v>23</v>
      </c>
      <c r="H1027" t="s">
        <v>5929</v>
      </c>
      <c r="I1027" t="s">
        <v>1817</v>
      </c>
      <c r="J1027">
        <v>59102</v>
      </c>
      <c r="K1027" t="s">
        <v>41</v>
      </c>
      <c r="L1027" t="s">
        <v>5930</v>
      </c>
      <c r="M1027" t="s">
        <v>43</v>
      </c>
      <c r="N1027" t="s">
        <v>74</v>
      </c>
      <c r="O1027" t="s">
        <v>5931</v>
      </c>
      <c r="P1027" t="s">
        <v>5012</v>
      </c>
      <c r="Q1027">
        <v>2</v>
      </c>
      <c r="R1027">
        <v>0.2</v>
      </c>
      <c r="S1027" s="16">
        <v>2.69</v>
      </c>
    </row>
    <row r="1028" spans="1:19">
      <c r="A1028" t="s">
        <v>5932</v>
      </c>
      <c r="B1028" s="1">
        <v>43086</v>
      </c>
      <c r="C1028" s="1">
        <v>43090</v>
      </c>
      <c r="D1028" t="s">
        <v>48</v>
      </c>
      <c r="E1028" t="s">
        <v>4039</v>
      </c>
      <c r="F1028" t="s">
        <v>22</v>
      </c>
      <c r="G1028" t="s">
        <v>23</v>
      </c>
      <c r="H1028" t="s">
        <v>4814</v>
      </c>
      <c r="I1028" t="s">
        <v>327</v>
      </c>
      <c r="J1028">
        <v>23320</v>
      </c>
      <c r="K1028" t="s">
        <v>26</v>
      </c>
      <c r="L1028" t="s">
        <v>3658</v>
      </c>
      <c r="M1028" t="s">
        <v>28</v>
      </c>
      <c r="N1028" t="s">
        <v>34</v>
      </c>
      <c r="O1028" t="s">
        <v>3659</v>
      </c>
      <c r="P1028" t="s">
        <v>5933</v>
      </c>
      <c r="Q1028">
        <v>5</v>
      </c>
      <c r="R1028">
        <v>0</v>
      </c>
      <c r="S1028" s="16">
        <v>80.78</v>
      </c>
    </row>
    <row r="1029" spans="1:19">
      <c r="A1029" t="s">
        <v>5938</v>
      </c>
      <c r="B1029" s="1">
        <v>42989</v>
      </c>
      <c r="C1029" s="1">
        <v>42990</v>
      </c>
      <c r="D1029" t="s">
        <v>1327</v>
      </c>
      <c r="E1029" t="s">
        <v>5007</v>
      </c>
      <c r="F1029" t="s">
        <v>102</v>
      </c>
      <c r="G1029" t="s">
        <v>23</v>
      </c>
      <c r="H1029" t="s">
        <v>1208</v>
      </c>
      <c r="I1029" t="s">
        <v>40</v>
      </c>
      <c r="J1029">
        <v>90805</v>
      </c>
      <c r="K1029" t="s">
        <v>41</v>
      </c>
      <c r="L1029" t="s">
        <v>3380</v>
      </c>
      <c r="M1029" t="s">
        <v>43</v>
      </c>
      <c r="N1029" t="s">
        <v>90</v>
      </c>
      <c r="O1029" t="s">
        <v>3381</v>
      </c>
      <c r="P1029" t="s">
        <v>425</v>
      </c>
      <c r="Q1029">
        <v>2</v>
      </c>
      <c r="R1029">
        <v>0</v>
      </c>
      <c r="S1029" s="16">
        <v>6.22</v>
      </c>
    </row>
    <row r="1030" spans="1:19">
      <c r="A1030" t="s">
        <v>5943</v>
      </c>
      <c r="B1030" s="1">
        <v>43045</v>
      </c>
      <c r="C1030" s="1">
        <v>43049</v>
      </c>
      <c r="D1030" t="s">
        <v>20</v>
      </c>
      <c r="E1030" t="s">
        <v>2187</v>
      </c>
      <c r="F1030" t="s">
        <v>102</v>
      </c>
      <c r="G1030" t="s">
        <v>23</v>
      </c>
      <c r="H1030" t="s">
        <v>422</v>
      </c>
      <c r="I1030" t="s">
        <v>231</v>
      </c>
      <c r="J1030">
        <v>55407</v>
      </c>
      <c r="K1030" t="s">
        <v>105</v>
      </c>
      <c r="L1030" t="s">
        <v>5944</v>
      </c>
      <c r="M1030" t="s">
        <v>43</v>
      </c>
      <c r="N1030" t="s">
        <v>67</v>
      </c>
      <c r="O1030" t="s">
        <v>5945</v>
      </c>
      <c r="P1030" t="s">
        <v>3632</v>
      </c>
      <c r="Q1030">
        <v>5</v>
      </c>
      <c r="R1030">
        <v>0</v>
      </c>
      <c r="S1030" s="16">
        <v>3.61</v>
      </c>
    </row>
    <row r="1031" spans="1:19">
      <c r="A1031" t="s">
        <v>5947</v>
      </c>
      <c r="B1031" s="1">
        <v>43014</v>
      </c>
      <c r="C1031" s="1">
        <v>43019</v>
      </c>
      <c r="D1031" t="s">
        <v>48</v>
      </c>
      <c r="E1031" t="s">
        <v>1103</v>
      </c>
      <c r="F1031" t="s">
        <v>102</v>
      </c>
      <c r="G1031" t="s">
        <v>23</v>
      </c>
      <c r="H1031" t="s">
        <v>5948</v>
      </c>
      <c r="I1031" t="s">
        <v>5949</v>
      </c>
      <c r="J1031">
        <v>83642</v>
      </c>
      <c r="K1031" t="s">
        <v>41</v>
      </c>
      <c r="L1031" t="s">
        <v>5950</v>
      </c>
      <c r="M1031" t="s">
        <v>28</v>
      </c>
      <c r="N1031" t="s">
        <v>63</v>
      </c>
      <c r="O1031" t="s">
        <v>5951</v>
      </c>
      <c r="P1031" t="s">
        <v>500</v>
      </c>
      <c r="Q1031">
        <v>2</v>
      </c>
      <c r="R1031">
        <v>0</v>
      </c>
      <c r="S1031" s="16">
        <v>2.94</v>
      </c>
    </row>
    <row r="1032" spans="1:19">
      <c r="A1032" t="s">
        <v>5953</v>
      </c>
      <c r="B1032" s="1">
        <v>42469</v>
      </c>
      <c r="C1032" s="1">
        <v>42474</v>
      </c>
      <c r="D1032" t="s">
        <v>20</v>
      </c>
      <c r="E1032" t="s">
        <v>5954</v>
      </c>
      <c r="F1032" t="s">
        <v>102</v>
      </c>
      <c r="G1032" t="s">
        <v>23</v>
      </c>
      <c r="H1032" t="s">
        <v>911</v>
      </c>
      <c r="I1032" t="s">
        <v>241</v>
      </c>
      <c r="J1032">
        <v>48227</v>
      </c>
      <c r="K1032" t="s">
        <v>105</v>
      </c>
      <c r="L1032" t="s">
        <v>5468</v>
      </c>
      <c r="M1032" t="s">
        <v>70</v>
      </c>
      <c r="N1032" t="s">
        <v>71</v>
      </c>
      <c r="O1032" t="s">
        <v>5469</v>
      </c>
      <c r="P1032" t="s">
        <v>5955</v>
      </c>
      <c r="Q1032">
        <v>2</v>
      </c>
      <c r="R1032">
        <v>0</v>
      </c>
      <c r="S1032" s="16">
        <v>134.65</v>
      </c>
    </row>
    <row r="1033" spans="1:19">
      <c r="A1033" t="s">
        <v>5956</v>
      </c>
      <c r="B1033" s="1">
        <v>43027</v>
      </c>
      <c r="C1033" s="1">
        <v>43032</v>
      </c>
      <c r="D1033" t="s">
        <v>20</v>
      </c>
      <c r="E1033" t="s">
        <v>4285</v>
      </c>
      <c r="F1033" t="s">
        <v>38</v>
      </c>
      <c r="G1033" t="s">
        <v>23</v>
      </c>
      <c r="H1033" t="s">
        <v>128</v>
      </c>
      <c r="I1033" t="s">
        <v>40</v>
      </c>
      <c r="J1033">
        <v>94110</v>
      </c>
      <c r="K1033" t="s">
        <v>41</v>
      </c>
      <c r="L1033" t="s">
        <v>5363</v>
      </c>
      <c r="M1033" t="s">
        <v>43</v>
      </c>
      <c r="N1033" t="s">
        <v>175</v>
      </c>
      <c r="O1033" t="s">
        <v>5364</v>
      </c>
      <c r="P1033" t="s">
        <v>5853</v>
      </c>
      <c r="Q1033">
        <v>2</v>
      </c>
      <c r="R1033">
        <v>0</v>
      </c>
      <c r="S1033" s="16">
        <v>4.3</v>
      </c>
    </row>
    <row r="1034" spans="1:19">
      <c r="A1034" t="s">
        <v>5957</v>
      </c>
      <c r="B1034" s="1">
        <v>42797</v>
      </c>
      <c r="C1034" s="1">
        <v>42801</v>
      </c>
      <c r="D1034" t="s">
        <v>48</v>
      </c>
      <c r="E1034" t="s">
        <v>5958</v>
      </c>
      <c r="F1034" t="s">
        <v>22</v>
      </c>
      <c r="G1034" t="s">
        <v>23</v>
      </c>
      <c r="H1034" t="s">
        <v>844</v>
      </c>
      <c r="I1034" t="s">
        <v>104</v>
      </c>
      <c r="J1034">
        <v>75081</v>
      </c>
      <c r="K1034" t="s">
        <v>105</v>
      </c>
      <c r="L1034" t="s">
        <v>3148</v>
      </c>
      <c r="M1034" t="s">
        <v>43</v>
      </c>
      <c r="N1034" t="s">
        <v>90</v>
      </c>
      <c r="O1034" t="s">
        <v>3149</v>
      </c>
      <c r="P1034" t="s">
        <v>5365</v>
      </c>
      <c r="Q1034">
        <v>8</v>
      </c>
      <c r="R1034">
        <v>0.2</v>
      </c>
      <c r="S1034" s="16">
        <v>9.74</v>
      </c>
    </row>
    <row r="1035" spans="1:19">
      <c r="A1035" t="s">
        <v>5959</v>
      </c>
      <c r="B1035" s="1">
        <v>42335</v>
      </c>
      <c r="C1035" s="1">
        <v>42337</v>
      </c>
      <c r="D1035" t="s">
        <v>191</v>
      </c>
      <c r="E1035" t="s">
        <v>2163</v>
      </c>
      <c r="F1035" t="s">
        <v>38</v>
      </c>
      <c r="G1035" t="s">
        <v>23</v>
      </c>
      <c r="H1035" t="s">
        <v>623</v>
      </c>
      <c r="I1035" t="s">
        <v>248</v>
      </c>
      <c r="J1035">
        <v>19711</v>
      </c>
      <c r="K1035" t="s">
        <v>150</v>
      </c>
      <c r="L1035" t="s">
        <v>5960</v>
      </c>
      <c r="M1035" t="s">
        <v>70</v>
      </c>
      <c r="N1035" t="s">
        <v>71</v>
      </c>
      <c r="O1035" t="s">
        <v>5961</v>
      </c>
      <c r="P1035" t="s">
        <v>5962</v>
      </c>
      <c r="Q1035">
        <v>3</v>
      </c>
      <c r="R1035">
        <v>0</v>
      </c>
      <c r="S1035" s="16">
        <v>23.51</v>
      </c>
    </row>
    <row r="1036" spans="1:19">
      <c r="A1036" t="s">
        <v>5963</v>
      </c>
      <c r="B1036" s="1">
        <v>42807</v>
      </c>
      <c r="C1036" s="1">
        <v>42812</v>
      </c>
      <c r="D1036" t="s">
        <v>20</v>
      </c>
      <c r="E1036" t="s">
        <v>5964</v>
      </c>
      <c r="F1036" t="s">
        <v>102</v>
      </c>
      <c r="G1036" t="s">
        <v>23</v>
      </c>
      <c r="H1036" t="s">
        <v>5331</v>
      </c>
      <c r="I1036" t="s">
        <v>684</v>
      </c>
      <c r="J1036">
        <v>87105</v>
      </c>
      <c r="K1036" t="s">
        <v>41</v>
      </c>
      <c r="L1036" t="s">
        <v>359</v>
      </c>
      <c r="M1036" t="s">
        <v>43</v>
      </c>
      <c r="N1036" t="s">
        <v>57</v>
      </c>
      <c r="O1036" t="s">
        <v>360</v>
      </c>
      <c r="P1036" t="s">
        <v>5965</v>
      </c>
      <c r="Q1036">
        <v>8</v>
      </c>
      <c r="R1036">
        <v>0</v>
      </c>
      <c r="S1036" s="16">
        <v>25.42</v>
      </c>
    </row>
    <row r="1037" spans="1:19">
      <c r="A1037" t="s">
        <v>5970</v>
      </c>
      <c r="B1037" s="1">
        <v>42825</v>
      </c>
      <c r="C1037" s="1">
        <v>42827</v>
      </c>
      <c r="D1037" t="s">
        <v>20</v>
      </c>
      <c r="E1037" t="s">
        <v>5450</v>
      </c>
      <c r="F1037" t="s">
        <v>102</v>
      </c>
      <c r="G1037" t="s">
        <v>23</v>
      </c>
      <c r="H1037" t="s">
        <v>24</v>
      </c>
      <c r="I1037" t="s">
        <v>25</v>
      </c>
      <c r="J1037">
        <v>42420</v>
      </c>
      <c r="K1037" t="s">
        <v>26</v>
      </c>
      <c r="L1037" t="s">
        <v>4442</v>
      </c>
      <c r="M1037" t="s">
        <v>28</v>
      </c>
      <c r="N1037" t="s">
        <v>63</v>
      </c>
      <c r="O1037" t="s">
        <v>4443</v>
      </c>
      <c r="P1037" t="s">
        <v>5971</v>
      </c>
      <c r="Q1037">
        <v>5</v>
      </c>
      <c r="R1037">
        <v>0</v>
      </c>
      <c r="S1037" s="16">
        <v>25.62</v>
      </c>
    </row>
    <row r="1038" spans="1:19">
      <c r="A1038" t="s">
        <v>5977</v>
      </c>
      <c r="B1038" s="1">
        <v>43091</v>
      </c>
      <c r="C1038" s="1">
        <v>43096</v>
      </c>
      <c r="D1038" t="s">
        <v>20</v>
      </c>
      <c r="E1038" t="s">
        <v>5978</v>
      </c>
      <c r="F1038" t="s">
        <v>38</v>
      </c>
      <c r="G1038" t="s">
        <v>23</v>
      </c>
      <c r="H1038" t="s">
        <v>3609</v>
      </c>
      <c r="I1038" t="s">
        <v>1441</v>
      </c>
      <c r="J1038">
        <v>2908</v>
      </c>
      <c r="K1038" t="s">
        <v>150</v>
      </c>
      <c r="L1038" t="s">
        <v>1658</v>
      </c>
      <c r="M1038" t="s">
        <v>43</v>
      </c>
      <c r="N1038" t="s">
        <v>593</v>
      </c>
      <c r="O1038" t="s">
        <v>1659</v>
      </c>
      <c r="P1038" t="s">
        <v>5979</v>
      </c>
      <c r="Q1038">
        <v>6</v>
      </c>
      <c r="R1038">
        <v>0</v>
      </c>
      <c r="S1038" s="16">
        <v>34.76</v>
      </c>
    </row>
    <row r="1039" spans="1:19">
      <c r="A1039" t="s">
        <v>5982</v>
      </c>
      <c r="B1039" s="1">
        <v>42712</v>
      </c>
      <c r="C1039" s="1">
        <v>42716</v>
      </c>
      <c r="D1039" t="s">
        <v>48</v>
      </c>
      <c r="E1039" t="s">
        <v>5702</v>
      </c>
      <c r="F1039" t="s">
        <v>102</v>
      </c>
      <c r="G1039" t="s">
        <v>23</v>
      </c>
      <c r="H1039" t="s">
        <v>512</v>
      </c>
      <c r="I1039" t="s">
        <v>513</v>
      </c>
      <c r="J1039">
        <v>43229</v>
      </c>
      <c r="K1039" t="s">
        <v>150</v>
      </c>
      <c r="L1039" t="s">
        <v>5983</v>
      </c>
      <c r="M1039" t="s">
        <v>43</v>
      </c>
      <c r="N1039" t="s">
        <v>74</v>
      </c>
      <c r="O1039" t="s">
        <v>5984</v>
      </c>
      <c r="P1039" t="s">
        <v>425</v>
      </c>
      <c r="Q1039">
        <v>7</v>
      </c>
      <c r="R1039">
        <v>0.7</v>
      </c>
      <c r="S1039" s="16">
        <v>-9.5</v>
      </c>
    </row>
    <row r="1040" spans="1:19">
      <c r="A1040" t="s">
        <v>5985</v>
      </c>
      <c r="B1040" s="1">
        <v>42817</v>
      </c>
      <c r="C1040" s="1">
        <v>42823</v>
      </c>
      <c r="D1040" t="s">
        <v>48</v>
      </c>
      <c r="E1040" t="s">
        <v>5986</v>
      </c>
      <c r="F1040" t="s">
        <v>22</v>
      </c>
      <c r="G1040" t="s">
        <v>23</v>
      </c>
      <c r="H1040" t="s">
        <v>274</v>
      </c>
      <c r="I1040" t="s">
        <v>275</v>
      </c>
      <c r="J1040">
        <v>10024</v>
      </c>
      <c r="K1040" t="s">
        <v>150</v>
      </c>
      <c r="L1040" t="s">
        <v>5987</v>
      </c>
      <c r="M1040" t="s">
        <v>43</v>
      </c>
      <c r="N1040" t="s">
        <v>90</v>
      </c>
      <c r="O1040" t="s">
        <v>5988</v>
      </c>
      <c r="P1040" t="s">
        <v>5751</v>
      </c>
      <c r="Q1040">
        <v>6</v>
      </c>
      <c r="R1040">
        <v>0</v>
      </c>
      <c r="S1040" s="16">
        <v>11.56</v>
      </c>
    </row>
    <row r="1041" spans="1:19">
      <c r="A1041" t="s">
        <v>5989</v>
      </c>
      <c r="B1041" s="1">
        <v>42576</v>
      </c>
      <c r="C1041" s="1">
        <v>42580</v>
      </c>
      <c r="D1041" t="s">
        <v>48</v>
      </c>
      <c r="E1041" t="s">
        <v>1551</v>
      </c>
      <c r="F1041" t="s">
        <v>38</v>
      </c>
      <c r="G1041" t="s">
        <v>23</v>
      </c>
      <c r="H1041" t="s">
        <v>186</v>
      </c>
      <c r="I1041" t="s">
        <v>104</v>
      </c>
      <c r="J1041">
        <v>77070</v>
      </c>
      <c r="K1041" t="s">
        <v>105</v>
      </c>
      <c r="L1041" t="s">
        <v>2077</v>
      </c>
      <c r="M1041" t="s">
        <v>43</v>
      </c>
      <c r="N1041" t="s">
        <v>44</v>
      </c>
      <c r="O1041" t="s">
        <v>2078</v>
      </c>
      <c r="P1041" t="s">
        <v>2079</v>
      </c>
      <c r="Q1041">
        <v>4</v>
      </c>
      <c r="R1041">
        <v>0.2</v>
      </c>
      <c r="S1041" s="16">
        <v>5.7</v>
      </c>
    </row>
    <row r="1042" spans="1:19">
      <c r="A1042" t="s">
        <v>5990</v>
      </c>
      <c r="B1042" s="1">
        <v>42568</v>
      </c>
      <c r="C1042" s="1">
        <v>42573</v>
      </c>
      <c r="D1042" t="s">
        <v>48</v>
      </c>
      <c r="E1042" t="s">
        <v>86</v>
      </c>
      <c r="F1042" t="s">
        <v>22</v>
      </c>
      <c r="G1042" t="s">
        <v>23</v>
      </c>
      <c r="H1042" t="s">
        <v>326</v>
      </c>
      <c r="I1042" t="s">
        <v>614</v>
      </c>
      <c r="J1042">
        <v>65807</v>
      </c>
      <c r="K1042" t="s">
        <v>105</v>
      </c>
      <c r="L1042" t="s">
        <v>5991</v>
      </c>
      <c r="M1042" t="s">
        <v>43</v>
      </c>
      <c r="N1042" t="s">
        <v>90</v>
      </c>
      <c r="O1042" t="s">
        <v>5992</v>
      </c>
      <c r="P1042" t="s">
        <v>5993</v>
      </c>
      <c r="Q1042">
        <v>3</v>
      </c>
      <c r="R1042">
        <v>0</v>
      </c>
      <c r="S1042" s="16">
        <v>10.09</v>
      </c>
    </row>
    <row r="1043" spans="1:19">
      <c r="A1043" t="s">
        <v>5994</v>
      </c>
      <c r="B1043" s="1">
        <v>42605</v>
      </c>
      <c r="C1043" s="1">
        <v>42612</v>
      </c>
      <c r="D1043" t="s">
        <v>48</v>
      </c>
      <c r="E1043" t="s">
        <v>3987</v>
      </c>
      <c r="F1043" t="s">
        <v>22</v>
      </c>
      <c r="G1043" t="s">
        <v>23</v>
      </c>
      <c r="H1043" t="s">
        <v>95</v>
      </c>
      <c r="I1043" t="s">
        <v>96</v>
      </c>
      <c r="J1043">
        <v>98105</v>
      </c>
      <c r="K1043" t="s">
        <v>41</v>
      </c>
      <c r="L1043" t="s">
        <v>5995</v>
      </c>
      <c r="M1043" t="s">
        <v>70</v>
      </c>
      <c r="N1043" t="s">
        <v>700</v>
      </c>
      <c r="O1043" t="s">
        <v>5996</v>
      </c>
      <c r="P1043" t="s">
        <v>5997</v>
      </c>
      <c r="Q1043">
        <v>3</v>
      </c>
      <c r="R1043">
        <v>0.2</v>
      </c>
      <c r="S1043" s="16">
        <v>62.82</v>
      </c>
    </row>
    <row r="1044" spans="1:19">
      <c r="A1044" t="s">
        <v>6000</v>
      </c>
      <c r="B1044" s="1">
        <v>43010</v>
      </c>
      <c r="C1044" s="1">
        <v>43014</v>
      </c>
      <c r="D1044" t="s">
        <v>48</v>
      </c>
      <c r="E1044" t="s">
        <v>5857</v>
      </c>
      <c r="F1044" t="s">
        <v>22</v>
      </c>
      <c r="G1044" t="s">
        <v>23</v>
      </c>
      <c r="H1044" t="s">
        <v>274</v>
      </c>
      <c r="I1044" t="s">
        <v>275</v>
      </c>
      <c r="J1044">
        <v>10011</v>
      </c>
      <c r="K1044" t="s">
        <v>150</v>
      </c>
      <c r="L1044" t="s">
        <v>6001</v>
      </c>
      <c r="M1044" t="s">
        <v>43</v>
      </c>
      <c r="N1044" t="s">
        <v>90</v>
      </c>
      <c r="O1044" t="s">
        <v>6002</v>
      </c>
      <c r="P1044" t="s">
        <v>1292</v>
      </c>
      <c r="Q1044">
        <v>4</v>
      </c>
      <c r="R1044">
        <v>0</v>
      </c>
      <c r="S1044" s="16">
        <v>23.09</v>
      </c>
    </row>
    <row r="1045" spans="1:19">
      <c r="A1045" t="s">
        <v>6004</v>
      </c>
      <c r="B1045" s="1">
        <v>41875</v>
      </c>
      <c r="C1045" s="1">
        <v>41877</v>
      </c>
      <c r="D1045" t="s">
        <v>191</v>
      </c>
      <c r="E1045" t="s">
        <v>6005</v>
      </c>
      <c r="F1045" t="s">
        <v>38</v>
      </c>
      <c r="G1045" t="s">
        <v>23</v>
      </c>
      <c r="H1045" t="s">
        <v>2396</v>
      </c>
      <c r="I1045" t="s">
        <v>275</v>
      </c>
      <c r="J1045">
        <v>11572</v>
      </c>
      <c r="K1045" t="s">
        <v>150</v>
      </c>
      <c r="L1045" t="s">
        <v>6006</v>
      </c>
      <c r="M1045" t="s">
        <v>28</v>
      </c>
      <c r="N1045" t="s">
        <v>63</v>
      </c>
      <c r="O1045" t="s">
        <v>6007</v>
      </c>
      <c r="P1045" t="s">
        <v>6008</v>
      </c>
      <c r="Q1045">
        <v>2</v>
      </c>
      <c r="R1045">
        <v>0</v>
      </c>
      <c r="S1045" s="16">
        <v>6.37</v>
      </c>
    </row>
    <row r="1046" spans="1:19">
      <c r="A1046" t="s">
        <v>6011</v>
      </c>
      <c r="B1046" s="1">
        <v>42777</v>
      </c>
      <c r="C1046" s="1">
        <v>42779</v>
      </c>
      <c r="D1046" t="s">
        <v>20</v>
      </c>
      <c r="E1046" t="s">
        <v>6012</v>
      </c>
      <c r="F1046" t="s">
        <v>38</v>
      </c>
      <c r="G1046" t="s">
        <v>23</v>
      </c>
      <c r="H1046" t="s">
        <v>95</v>
      </c>
      <c r="I1046" t="s">
        <v>96</v>
      </c>
      <c r="J1046">
        <v>98105</v>
      </c>
      <c r="K1046" t="s">
        <v>41</v>
      </c>
      <c r="L1046" t="s">
        <v>6013</v>
      </c>
      <c r="M1046" t="s">
        <v>28</v>
      </c>
      <c r="N1046" t="s">
        <v>34</v>
      </c>
      <c r="O1046" t="s">
        <v>6014</v>
      </c>
      <c r="P1046" t="s">
        <v>6015</v>
      </c>
      <c r="Q1046">
        <v>4</v>
      </c>
      <c r="R1046">
        <v>0.2</v>
      </c>
      <c r="S1046" s="16">
        <v>108.35</v>
      </c>
    </row>
    <row r="1047" spans="1:19">
      <c r="A1047" t="s">
        <v>6016</v>
      </c>
      <c r="B1047" s="1">
        <v>41820</v>
      </c>
      <c r="C1047" s="1">
        <v>41823</v>
      </c>
      <c r="D1047" t="s">
        <v>20</v>
      </c>
      <c r="E1047" t="s">
        <v>2199</v>
      </c>
      <c r="F1047" t="s">
        <v>38</v>
      </c>
      <c r="G1047" t="s">
        <v>23</v>
      </c>
      <c r="H1047" t="s">
        <v>39</v>
      </c>
      <c r="I1047" t="s">
        <v>40</v>
      </c>
      <c r="J1047">
        <v>90004</v>
      </c>
      <c r="K1047" t="s">
        <v>41</v>
      </c>
      <c r="L1047" t="s">
        <v>1284</v>
      </c>
      <c r="M1047" t="s">
        <v>43</v>
      </c>
      <c r="N1047" t="s">
        <v>67</v>
      </c>
      <c r="O1047" t="s">
        <v>1285</v>
      </c>
      <c r="P1047" t="s">
        <v>286</v>
      </c>
      <c r="Q1047">
        <v>5</v>
      </c>
      <c r="R1047">
        <v>0</v>
      </c>
      <c r="S1047" s="16">
        <v>10.37</v>
      </c>
    </row>
    <row r="1048" spans="1:19">
      <c r="A1048" t="s">
        <v>6017</v>
      </c>
      <c r="B1048" s="1">
        <v>41993</v>
      </c>
      <c r="C1048" s="1">
        <v>41998</v>
      </c>
      <c r="D1048" t="s">
        <v>48</v>
      </c>
      <c r="E1048" t="s">
        <v>1475</v>
      </c>
      <c r="F1048" t="s">
        <v>22</v>
      </c>
      <c r="G1048" t="s">
        <v>23</v>
      </c>
      <c r="H1048" t="s">
        <v>95</v>
      </c>
      <c r="I1048" t="s">
        <v>96</v>
      </c>
      <c r="J1048">
        <v>98103</v>
      </c>
      <c r="K1048" t="s">
        <v>41</v>
      </c>
      <c r="L1048" t="s">
        <v>1072</v>
      </c>
      <c r="M1048" t="s">
        <v>43</v>
      </c>
      <c r="N1048" t="s">
        <v>44</v>
      </c>
      <c r="O1048" t="s">
        <v>1073</v>
      </c>
      <c r="P1048" t="s">
        <v>6018</v>
      </c>
      <c r="Q1048">
        <v>3</v>
      </c>
      <c r="R1048">
        <v>0</v>
      </c>
      <c r="S1048" s="16">
        <v>14.9</v>
      </c>
    </row>
    <row r="1049" spans="1:19">
      <c r="A1049" t="s">
        <v>6020</v>
      </c>
      <c r="B1049" s="1">
        <v>42936</v>
      </c>
      <c r="C1049" s="1">
        <v>42940</v>
      </c>
      <c r="D1049" t="s">
        <v>48</v>
      </c>
      <c r="E1049" t="s">
        <v>3551</v>
      </c>
      <c r="F1049" t="s">
        <v>38</v>
      </c>
      <c r="G1049" t="s">
        <v>23</v>
      </c>
      <c r="H1049" t="s">
        <v>6021</v>
      </c>
      <c r="I1049" t="s">
        <v>231</v>
      </c>
      <c r="J1049">
        <v>55369</v>
      </c>
      <c r="K1049" t="s">
        <v>105</v>
      </c>
      <c r="L1049" t="s">
        <v>6022</v>
      </c>
      <c r="M1049" t="s">
        <v>43</v>
      </c>
      <c r="N1049" t="s">
        <v>74</v>
      </c>
      <c r="O1049" t="s">
        <v>6023</v>
      </c>
      <c r="P1049" t="s">
        <v>6024</v>
      </c>
      <c r="Q1049">
        <v>2</v>
      </c>
      <c r="R1049">
        <v>0</v>
      </c>
      <c r="S1049" s="16">
        <v>331.19</v>
      </c>
    </row>
    <row r="1050" spans="1:19">
      <c r="A1050" t="s">
        <v>6026</v>
      </c>
      <c r="B1050" s="1">
        <v>42455</v>
      </c>
      <c r="C1050" s="1">
        <v>42456</v>
      </c>
      <c r="D1050" t="s">
        <v>191</v>
      </c>
      <c r="E1050" t="s">
        <v>1830</v>
      </c>
      <c r="F1050" t="s">
        <v>22</v>
      </c>
      <c r="G1050" t="s">
        <v>23</v>
      </c>
      <c r="H1050" t="s">
        <v>1570</v>
      </c>
      <c r="I1050" t="s">
        <v>88</v>
      </c>
      <c r="J1050">
        <v>28540</v>
      </c>
      <c r="K1050" t="s">
        <v>26</v>
      </c>
      <c r="L1050" t="s">
        <v>4095</v>
      </c>
      <c r="M1050" t="s">
        <v>43</v>
      </c>
      <c r="N1050" t="s">
        <v>57</v>
      </c>
      <c r="O1050" t="s">
        <v>4096</v>
      </c>
      <c r="P1050" t="s">
        <v>6027</v>
      </c>
      <c r="Q1050">
        <v>5</v>
      </c>
      <c r="R1050">
        <v>0.2</v>
      </c>
      <c r="S1050" s="16">
        <v>5.92</v>
      </c>
    </row>
    <row r="1051" spans="1:19">
      <c r="A1051" t="s">
        <v>6028</v>
      </c>
      <c r="B1051" s="1">
        <v>41894</v>
      </c>
      <c r="C1051" s="1">
        <v>41898</v>
      </c>
      <c r="D1051" t="s">
        <v>20</v>
      </c>
      <c r="E1051" t="s">
        <v>6029</v>
      </c>
      <c r="F1051" t="s">
        <v>22</v>
      </c>
      <c r="G1051" t="s">
        <v>23</v>
      </c>
      <c r="H1051" t="s">
        <v>186</v>
      </c>
      <c r="I1051" t="s">
        <v>104</v>
      </c>
      <c r="J1051">
        <v>77070</v>
      </c>
      <c r="K1051" t="s">
        <v>105</v>
      </c>
      <c r="L1051" t="s">
        <v>6030</v>
      </c>
      <c r="M1051" t="s">
        <v>43</v>
      </c>
      <c r="N1051" t="s">
        <v>74</v>
      </c>
      <c r="O1051" t="s">
        <v>6031</v>
      </c>
      <c r="P1051" t="s">
        <v>2735</v>
      </c>
      <c r="Q1051">
        <v>5</v>
      </c>
      <c r="R1051">
        <v>0.8</v>
      </c>
      <c r="S1051" s="16">
        <v>-8.0299999999999994</v>
      </c>
    </row>
    <row r="1052" spans="1:19">
      <c r="A1052" t="s">
        <v>6036</v>
      </c>
      <c r="B1052" s="1">
        <v>42450</v>
      </c>
      <c r="C1052" s="1">
        <v>42457</v>
      </c>
      <c r="D1052" t="s">
        <v>48</v>
      </c>
      <c r="E1052" t="s">
        <v>3764</v>
      </c>
      <c r="F1052" t="s">
        <v>22</v>
      </c>
      <c r="G1052" t="s">
        <v>23</v>
      </c>
      <c r="H1052" t="s">
        <v>310</v>
      </c>
      <c r="I1052" t="s">
        <v>213</v>
      </c>
      <c r="J1052">
        <v>60623</v>
      </c>
      <c r="K1052" t="s">
        <v>105</v>
      </c>
      <c r="L1052" t="s">
        <v>2956</v>
      </c>
      <c r="M1052" t="s">
        <v>43</v>
      </c>
      <c r="N1052" t="s">
        <v>74</v>
      </c>
      <c r="O1052" t="s">
        <v>2957</v>
      </c>
      <c r="P1052" t="s">
        <v>2616</v>
      </c>
      <c r="Q1052">
        <v>2</v>
      </c>
      <c r="R1052">
        <v>0.8</v>
      </c>
      <c r="S1052" s="16">
        <v>-4.75</v>
      </c>
    </row>
    <row r="1053" spans="1:19">
      <c r="A1053" t="s">
        <v>6038</v>
      </c>
      <c r="B1053" s="1">
        <v>43050</v>
      </c>
      <c r="C1053" s="1">
        <v>43057</v>
      </c>
      <c r="D1053" t="s">
        <v>48</v>
      </c>
      <c r="E1053" t="s">
        <v>1883</v>
      </c>
      <c r="F1053" t="s">
        <v>22</v>
      </c>
      <c r="G1053" t="s">
        <v>23</v>
      </c>
      <c r="H1053" t="s">
        <v>911</v>
      </c>
      <c r="I1053" t="s">
        <v>241</v>
      </c>
      <c r="J1053">
        <v>48227</v>
      </c>
      <c r="K1053" t="s">
        <v>105</v>
      </c>
      <c r="L1053" t="s">
        <v>6039</v>
      </c>
      <c r="M1053" t="s">
        <v>43</v>
      </c>
      <c r="N1053" t="s">
        <v>67</v>
      </c>
      <c r="O1053" t="s">
        <v>6040</v>
      </c>
      <c r="P1053" t="s">
        <v>6041</v>
      </c>
      <c r="Q1053">
        <v>7</v>
      </c>
      <c r="R1053">
        <v>0</v>
      </c>
      <c r="S1053" s="16">
        <v>50.92</v>
      </c>
    </row>
    <row r="1054" spans="1:19">
      <c r="A1054" t="s">
        <v>6042</v>
      </c>
      <c r="B1054" s="1">
        <v>43001</v>
      </c>
      <c r="C1054" s="1">
        <v>43007</v>
      </c>
      <c r="D1054" t="s">
        <v>48</v>
      </c>
      <c r="E1054" t="s">
        <v>2337</v>
      </c>
      <c r="F1054" t="s">
        <v>22</v>
      </c>
      <c r="G1054" t="s">
        <v>23</v>
      </c>
      <c r="H1054" t="s">
        <v>5212</v>
      </c>
      <c r="I1054" t="s">
        <v>472</v>
      </c>
      <c r="J1054">
        <v>80525</v>
      </c>
      <c r="K1054" t="s">
        <v>41</v>
      </c>
      <c r="L1054" t="s">
        <v>3129</v>
      </c>
      <c r="M1054" t="s">
        <v>28</v>
      </c>
      <c r="N1054" t="s">
        <v>29</v>
      </c>
      <c r="O1054" t="s">
        <v>3130</v>
      </c>
      <c r="P1054" t="s">
        <v>6043</v>
      </c>
      <c r="Q1054">
        <v>2</v>
      </c>
      <c r="R1054">
        <v>0.7</v>
      </c>
      <c r="S1054" s="16">
        <v>-240.78</v>
      </c>
    </row>
    <row r="1055" spans="1:19">
      <c r="A1055" t="s">
        <v>6044</v>
      </c>
      <c r="B1055" s="1">
        <v>42988</v>
      </c>
      <c r="C1055" s="1">
        <v>42988</v>
      </c>
      <c r="D1055" t="s">
        <v>1327</v>
      </c>
      <c r="E1055" t="s">
        <v>1165</v>
      </c>
      <c r="F1055" t="s">
        <v>22</v>
      </c>
      <c r="G1055" t="s">
        <v>23</v>
      </c>
      <c r="H1055" t="s">
        <v>274</v>
      </c>
      <c r="I1055" t="s">
        <v>275</v>
      </c>
      <c r="J1055">
        <v>10024</v>
      </c>
      <c r="K1055" t="s">
        <v>150</v>
      </c>
      <c r="L1055" t="s">
        <v>3726</v>
      </c>
      <c r="M1055" t="s">
        <v>43</v>
      </c>
      <c r="N1055" t="s">
        <v>90</v>
      </c>
      <c r="O1055" t="s">
        <v>3727</v>
      </c>
      <c r="P1055" t="s">
        <v>6045</v>
      </c>
      <c r="Q1055">
        <v>2</v>
      </c>
      <c r="R1055">
        <v>0</v>
      </c>
      <c r="S1055" s="16">
        <v>9</v>
      </c>
    </row>
    <row r="1056" spans="1:19">
      <c r="A1056" t="s">
        <v>6046</v>
      </c>
      <c r="B1056" s="1">
        <v>43048</v>
      </c>
      <c r="C1056" s="1">
        <v>43051</v>
      </c>
      <c r="D1056" t="s">
        <v>20</v>
      </c>
      <c r="E1056" t="s">
        <v>2669</v>
      </c>
      <c r="F1056" t="s">
        <v>38</v>
      </c>
      <c r="G1056" t="s">
        <v>23</v>
      </c>
      <c r="H1056" t="s">
        <v>393</v>
      </c>
      <c r="I1056" t="s">
        <v>2803</v>
      </c>
      <c r="J1056">
        <v>21044</v>
      </c>
      <c r="K1056" t="s">
        <v>150</v>
      </c>
      <c r="L1056" t="s">
        <v>2160</v>
      </c>
      <c r="M1056" t="s">
        <v>43</v>
      </c>
      <c r="N1056" t="s">
        <v>74</v>
      </c>
      <c r="O1056" t="s">
        <v>2161</v>
      </c>
      <c r="P1056" t="s">
        <v>4005</v>
      </c>
      <c r="Q1056">
        <v>2</v>
      </c>
      <c r="R1056">
        <v>0</v>
      </c>
      <c r="S1056" s="16">
        <v>4.43</v>
      </c>
    </row>
    <row r="1057" spans="1:19">
      <c r="A1057" t="s">
        <v>6050</v>
      </c>
      <c r="B1057" s="1">
        <v>42365</v>
      </c>
      <c r="C1057" s="1">
        <v>42370</v>
      </c>
      <c r="D1057" t="s">
        <v>48</v>
      </c>
      <c r="E1057" t="s">
        <v>5763</v>
      </c>
      <c r="F1057" t="s">
        <v>102</v>
      </c>
      <c r="G1057" t="s">
        <v>23</v>
      </c>
      <c r="H1057" t="s">
        <v>310</v>
      </c>
      <c r="I1057" t="s">
        <v>213</v>
      </c>
      <c r="J1057">
        <v>60610</v>
      </c>
      <c r="K1057" t="s">
        <v>105</v>
      </c>
      <c r="L1057" t="s">
        <v>6051</v>
      </c>
      <c r="M1057" t="s">
        <v>43</v>
      </c>
      <c r="N1057" t="s">
        <v>57</v>
      </c>
      <c r="O1057" t="s">
        <v>6052</v>
      </c>
      <c r="P1057" t="s">
        <v>5463</v>
      </c>
      <c r="Q1057">
        <v>3</v>
      </c>
      <c r="R1057">
        <v>0.2</v>
      </c>
      <c r="S1057" s="16">
        <v>-3.17</v>
      </c>
    </row>
    <row r="1058" spans="1:19">
      <c r="A1058" t="s">
        <v>6053</v>
      </c>
      <c r="B1058" s="1">
        <v>43010</v>
      </c>
      <c r="C1058" s="1">
        <v>43016</v>
      </c>
      <c r="D1058" t="s">
        <v>48</v>
      </c>
      <c r="E1058" t="s">
        <v>2871</v>
      </c>
      <c r="F1058" t="s">
        <v>38</v>
      </c>
      <c r="G1058" t="s">
        <v>23</v>
      </c>
      <c r="H1058" t="s">
        <v>274</v>
      </c>
      <c r="I1058" t="s">
        <v>275</v>
      </c>
      <c r="J1058">
        <v>10035</v>
      </c>
      <c r="K1058" t="s">
        <v>150</v>
      </c>
      <c r="L1058" t="s">
        <v>3181</v>
      </c>
      <c r="M1058" t="s">
        <v>70</v>
      </c>
      <c r="N1058" t="s">
        <v>71</v>
      </c>
      <c r="O1058" t="s">
        <v>3182</v>
      </c>
      <c r="P1058" t="s">
        <v>2650</v>
      </c>
      <c r="Q1058">
        <v>1</v>
      </c>
      <c r="R1058">
        <v>0</v>
      </c>
      <c r="S1058" s="16">
        <v>17.16</v>
      </c>
    </row>
    <row r="1059" spans="1:19">
      <c r="A1059" t="s">
        <v>6054</v>
      </c>
      <c r="B1059" s="1">
        <v>42890</v>
      </c>
      <c r="C1059" s="1">
        <v>42894</v>
      </c>
      <c r="D1059" t="s">
        <v>48</v>
      </c>
      <c r="E1059" t="s">
        <v>5330</v>
      </c>
      <c r="F1059" t="s">
        <v>38</v>
      </c>
      <c r="G1059" t="s">
        <v>23</v>
      </c>
      <c r="H1059" t="s">
        <v>6055</v>
      </c>
      <c r="I1059" t="s">
        <v>104</v>
      </c>
      <c r="J1059">
        <v>77489</v>
      </c>
      <c r="K1059" t="s">
        <v>105</v>
      </c>
      <c r="L1059" t="s">
        <v>1055</v>
      </c>
      <c r="M1059" t="s">
        <v>43</v>
      </c>
      <c r="N1059" t="s">
        <v>74</v>
      </c>
      <c r="O1059" t="s">
        <v>1056</v>
      </c>
      <c r="P1059" t="s">
        <v>2391</v>
      </c>
      <c r="Q1059">
        <v>7</v>
      </c>
      <c r="R1059">
        <v>0.8</v>
      </c>
      <c r="S1059" s="16">
        <v>-9.56</v>
      </c>
    </row>
    <row r="1060" spans="1:19">
      <c r="A1060" t="s">
        <v>6056</v>
      </c>
      <c r="B1060" s="1">
        <v>42590</v>
      </c>
      <c r="C1060" s="1">
        <v>42595</v>
      </c>
      <c r="D1060" t="s">
        <v>48</v>
      </c>
      <c r="E1060" t="s">
        <v>3990</v>
      </c>
      <c r="F1060" t="s">
        <v>102</v>
      </c>
      <c r="G1060" t="s">
        <v>23</v>
      </c>
      <c r="H1060" t="s">
        <v>337</v>
      </c>
      <c r="I1060" t="s">
        <v>1534</v>
      </c>
      <c r="J1060">
        <v>39212</v>
      </c>
      <c r="K1060" t="s">
        <v>26</v>
      </c>
      <c r="L1060" t="s">
        <v>6057</v>
      </c>
      <c r="M1060" t="s">
        <v>43</v>
      </c>
      <c r="N1060" t="s">
        <v>277</v>
      </c>
      <c r="O1060" t="s">
        <v>6058</v>
      </c>
      <c r="P1060" t="s">
        <v>3305</v>
      </c>
      <c r="Q1060">
        <v>3</v>
      </c>
      <c r="R1060">
        <v>0</v>
      </c>
      <c r="S1060" s="16">
        <v>0.23</v>
      </c>
    </row>
    <row r="1061" spans="1:19">
      <c r="A1061" t="s">
        <v>6059</v>
      </c>
      <c r="B1061" s="1">
        <v>42938</v>
      </c>
      <c r="C1061" s="1">
        <v>42944</v>
      </c>
      <c r="D1061" t="s">
        <v>48</v>
      </c>
      <c r="E1061" t="s">
        <v>821</v>
      </c>
      <c r="F1061" t="s">
        <v>38</v>
      </c>
      <c r="G1061" t="s">
        <v>23</v>
      </c>
      <c r="H1061" t="s">
        <v>274</v>
      </c>
      <c r="I1061" t="s">
        <v>275</v>
      </c>
      <c r="J1061">
        <v>10009</v>
      </c>
      <c r="K1061" t="s">
        <v>150</v>
      </c>
      <c r="L1061" t="s">
        <v>1272</v>
      </c>
      <c r="M1061" t="s">
        <v>70</v>
      </c>
      <c r="N1061" t="s">
        <v>71</v>
      </c>
      <c r="O1061" t="s">
        <v>1273</v>
      </c>
      <c r="P1061" t="s">
        <v>5380</v>
      </c>
      <c r="Q1061">
        <v>3</v>
      </c>
      <c r="R1061">
        <v>0</v>
      </c>
      <c r="S1061" s="16">
        <v>14.09</v>
      </c>
    </row>
    <row r="1062" spans="1:19">
      <c r="A1062" t="s">
        <v>6060</v>
      </c>
      <c r="B1062" s="1">
        <v>42195</v>
      </c>
      <c r="C1062" s="1">
        <v>42195</v>
      </c>
      <c r="D1062" t="s">
        <v>1327</v>
      </c>
      <c r="E1062" t="s">
        <v>157</v>
      </c>
      <c r="F1062" t="s">
        <v>22</v>
      </c>
      <c r="G1062" t="s">
        <v>23</v>
      </c>
      <c r="H1062" t="s">
        <v>4065</v>
      </c>
      <c r="I1062" t="s">
        <v>317</v>
      </c>
      <c r="J1062">
        <v>85281</v>
      </c>
      <c r="K1062" t="s">
        <v>41</v>
      </c>
      <c r="L1062" t="s">
        <v>5566</v>
      </c>
      <c r="M1062" t="s">
        <v>43</v>
      </c>
      <c r="N1062" t="s">
        <v>74</v>
      </c>
      <c r="O1062" t="s">
        <v>5567</v>
      </c>
      <c r="P1062" t="s">
        <v>3676</v>
      </c>
      <c r="Q1062">
        <v>3</v>
      </c>
      <c r="R1062">
        <v>0.7</v>
      </c>
      <c r="S1062" s="16">
        <v>-2.2400000000000002</v>
      </c>
    </row>
    <row r="1063" spans="1:19">
      <c r="A1063" t="s">
        <v>6061</v>
      </c>
      <c r="B1063" s="1">
        <v>41974</v>
      </c>
      <c r="C1063" s="1">
        <v>41980</v>
      </c>
      <c r="D1063" t="s">
        <v>48</v>
      </c>
      <c r="E1063" t="s">
        <v>4265</v>
      </c>
      <c r="F1063" t="s">
        <v>22</v>
      </c>
      <c r="G1063" t="s">
        <v>23</v>
      </c>
      <c r="H1063" t="s">
        <v>1570</v>
      </c>
      <c r="I1063" t="s">
        <v>88</v>
      </c>
      <c r="J1063">
        <v>28540</v>
      </c>
      <c r="K1063" t="s">
        <v>26</v>
      </c>
      <c r="L1063" t="s">
        <v>6062</v>
      </c>
      <c r="M1063" t="s">
        <v>70</v>
      </c>
      <c r="N1063" t="s">
        <v>71</v>
      </c>
      <c r="O1063" t="s">
        <v>6063</v>
      </c>
      <c r="P1063" t="s">
        <v>4750</v>
      </c>
      <c r="Q1063">
        <v>4</v>
      </c>
      <c r="R1063">
        <v>0.2</v>
      </c>
      <c r="S1063" s="16">
        <v>9.6</v>
      </c>
    </row>
    <row r="1064" spans="1:19">
      <c r="A1064" t="s">
        <v>6064</v>
      </c>
      <c r="B1064" s="1">
        <v>43087</v>
      </c>
      <c r="C1064" s="1">
        <v>43091</v>
      </c>
      <c r="D1064" t="s">
        <v>48</v>
      </c>
      <c r="E1064" t="s">
        <v>6065</v>
      </c>
      <c r="F1064" t="s">
        <v>38</v>
      </c>
      <c r="G1064" t="s">
        <v>23</v>
      </c>
      <c r="H1064" t="s">
        <v>148</v>
      </c>
      <c r="I1064" t="s">
        <v>149</v>
      </c>
      <c r="J1064">
        <v>19134</v>
      </c>
      <c r="K1064" t="s">
        <v>150</v>
      </c>
      <c r="L1064" t="s">
        <v>5640</v>
      </c>
      <c r="M1064" t="s">
        <v>43</v>
      </c>
      <c r="N1064" t="s">
        <v>67</v>
      </c>
      <c r="O1064" t="s">
        <v>5641</v>
      </c>
      <c r="P1064" t="s">
        <v>2410</v>
      </c>
      <c r="Q1064">
        <v>7</v>
      </c>
      <c r="R1064">
        <v>0.2</v>
      </c>
      <c r="S1064" s="16">
        <v>2.34</v>
      </c>
    </row>
    <row r="1065" spans="1:19">
      <c r="A1065" t="s">
        <v>6066</v>
      </c>
      <c r="B1065" s="1">
        <v>42378</v>
      </c>
      <c r="C1065" s="1">
        <v>42384</v>
      </c>
      <c r="D1065" t="s">
        <v>48</v>
      </c>
      <c r="E1065" t="s">
        <v>1386</v>
      </c>
      <c r="F1065" t="s">
        <v>38</v>
      </c>
      <c r="G1065" t="s">
        <v>23</v>
      </c>
      <c r="H1065" t="s">
        <v>3517</v>
      </c>
      <c r="I1065" t="s">
        <v>40</v>
      </c>
      <c r="J1065">
        <v>93727</v>
      </c>
      <c r="K1065" t="s">
        <v>41</v>
      </c>
      <c r="L1065" t="s">
        <v>6067</v>
      </c>
      <c r="M1065" t="s">
        <v>70</v>
      </c>
      <c r="N1065" t="s">
        <v>162</v>
      </c>
      <c r="O1065" t="s">
        <v>6068</v>
      </c>
      <c r="P1065" t="s">
        <v>6069</v>
      </c>
      <c r="Q1065">
        <v>5</v>
      </c>
      <c r="R1065">
        <v>0</v>
      </c>
      <c r="S1065" s="16">
        <v>118.98</v>
      </c>
    </row>
    <row r="1066" spans="1:19">
      <c r="A1066" t="s">
        <v>6070</v>
      </c>
      <c r="B1066" s="1">
        <v>43000</v>
      </c>
      <c r="C1066" s="1">
        <v>43005</v>
      </c>
      <c r="D1066" t="s">
        <v>48</v>
      </c>
      <c r="E1066" t="s">
        <v>600</v>
      </c>
      <c r="F1066" t="s">
        <v>38</v>
      </c>
      <c r="G1066" t="s">
        <v>23</v>
      </c>
      <c r="H1066" t="s">
        <v>6071</v>
      </c>
      <c r="I1066" t="s">
        <v>104</v>
      </c>
      <c r="J1066">
        <v>77581</v>
      </c>
      <c r="K1066" t="s">
        <v>105</v>
      </c>
      <c r="L1066" t="s">
        <v>1642</v>
      </c>
      <c r="M1066" t="s">
        <v>43</v>
      </c>
      <c r="N1066" t="s">
        <v>175</v>
      </c>
      <c r="O1066" t="s">
        <v>686</v>
      </c>
      <c r="P1066" t="s">
        <v>6037</v>
      </c>
      <c r="Q1066">
        <v>3</v>
      </c>
      <c r="R1066">
        <v>0.2</v>
      </c>
      <c r="S1066" s="16">
        <v>5.0199999999999996</v>
      </c>
    </row>
    <row r="1067" spans="1:19">
      <c r="A1067" t="s">
        <v>6072</v>
      </c>
      <c r="B1067" s="1">
        <v>42516</v>
      </c>
      <c r="C1067" s="1">
        <v>42522</v>
      </c>
      <c r="D1067" t="s">
        <v>48</v>
      </c>
      <c r="E1067" t="s">
        <v>2226</v>
      </c>
      <c r="F1067" t="s">
        <v>38</v>
      </c>
      <c r="G1067" t="s">
        <v>23</v>
      </c>
      <c r="H1067" t="s">
        <v>148</v>
      </c>
      <c r="I1067" t="s">
        <v>149</v>
      </c>
      <c r="J1067">
        <v>19134</v>
      </c>
      <c r="K1067" t="s">
        <v>150</v>
      </c>
      <c r="L1067" t="s">
        <v>3417</v>
      </c>
      <c r="M1067" t="s">
        <v>43</v>
      </c>
      <c r="N1067" t="s">
        <v>67</v>
      </c>
      <c r="O1067" t="s">
        <v>3418</v>
      </c>
      <c r="P1067" t="s">
        <v>4457</v>
      </c>
      <c r="Q1067">
        <v>1</v>
      </c>
      <c r="R1067">
        <v>0.2</v>
      </c>
      <c r="S1067" s="16">
        <v>0.17</v>
      </c>
    </row>
    <row r="1068" spans="1:19">
      <c r="A1068" t="s">
        <v>6073</v>
      </c>
      <c r="B1068" s="1">
        <v>42924</v>
      </c>
      <c r="C1068" s="1">
        <v>42926</v>
      </c>
      <c r="D1068" t="s">
        <v>191</v>
      </c>
      <c r="E1068" t="s">
        <v>3052</v>
      </c>
      <c r="F1068" t="s">
        <v>22</v>
      </c>
      <c r="G1068" t="s">
        <v>23</v>
      </c>
      <c r="H1068" t="s">
        <v>6074</v>
      </c>
      <c r="I1068" t="s">
        <v>40</v>
      </c>
      <c r="J1068">
        <v>94403</v>
      </c>
      <c r="K1068" t="s">
        <v>41</v>
      </c>
      <c r="L1068" t="s">
        <v>264</v>
      </c>
      <c r="M1068" t="s">
        <v>43</v>
      </c>
      <c r="N1068" t="s">
        <v>44</v>
      </c>
      <c r="O1068" t="s">
        <v>265</v>
      </c>
      <c r="P1068" t="s">
        <v>266</v>
      </c>
      <c r="Q1068">
        <v>6</v>
      </c>
      <c r="R1068">
        <v>0</v>
      </c>
      <c r="S1068" s="16">
        <v>35.33</v>
      </c>
    </row>
    <row r="1069" spans="1:19">
      <c r="A1069" t="s">
        <v>6081</v>
      </c>
      <c r="B1069" s="1">
        <v>42979</v>
      </c>
      <c r="C1069" s="1">
        <v>42983</v>
      </c>
      <c r="D1069" t="s">
        <v>20</v>
      </c>
      <c r="E1069" t="s">
        <v>1809</v>
      </c>
      <c r="F1069" t="s">
        <v>22</v>
      </c>
      <c r="G1069" t="s">
        <v>23</v>
      </c>
      <c r="H1069" t="s">
        <v>274</v>
      </c>
      <c r="I1069" t="s">
        <v>275</v>
      </c>
      <c r="J1069">
        <v>10009</v>
      </c>
      <c r="K1069" t="s">
        <v>150</v>
      </c>
      <c r="L1069" t="s">
        <v>3670</v>
      </c>
      <c r="M1069" t="s">
        <v>28</v>
      </c>
      <c r="N1069" t="s">
        <v>63</v>
      </c>
      <c r="O1069" t="s">
        <v>3671</v>
      </c>
      <c r="P1069" t="s">
        <v>80</v>
      </c>
      <c r="Q1069">
        <v>5</v>
      </c>
      <c r="R1069">
        <v>0</v>
      </c>
      <c r="S1069" s="16">
        <v>39.07</v>
      </c>
    </row>
    <row r="1070" spans="1:19">
      <c r="A1070" t="s">
        <v>6086</v>
      </c>
      <c r="B1070" s="1">
        <v>42694</v>
      </c>
      <c r="C1070" s="1">
        <v>42701</v>
      </c>
      <c r="D1070" t="s">
        <v>48</v>
      </c>
      <c r="E1070" t="s">
        <v>6087</v>
      </c>
      <c r="F1070" t="s">
        <v>38</v>
      </c>
      <c r="G1070" t="s">
        <v>23</v>
      </c>
      <c r="H1070" t="s">
        <v>186</v>
      </c>
      <c r="I1070" t="s">
        <v>104</v>
      </c>
      <c r="J1070">
        <v>77095</v>
      </c>
      <c r="K1070" t="s">
        <v>105</v>
      </c>
      <c r="L1070" t="s">
        <v>4784</v>
      </c>
      <c r="M1070" t="s">
        <v>28</v>
      </c>
      <c r="N1070" t="s">
        <v>34</v>
      </c>
      <c r="O1070" t="s">
        <v>4785</v>
      </c>
      <c r="P1070" t="s">
        <v>6088</v>
      </c>
      <c r="Q1070">
        <v>5</v>
      </c>
      <c r="R1070">
        <v>0.3</v>
      </c>
      <c r="S1070" s="16">
        <v>-77.33</v>
      </c>
    </row>
    <row r="1071" spans="1:19">
      <c r="A1071" t="s">
        <v>6091</v>
      </c>
      <c r="B1071" s="1">
        <v>43070</v>
      </c>
      <c r="C1071" s="1">
        <v>43074</v>
      </c>
      <c r="D1071" t="s">
        <v>48</v>
      </c>
      <c r="E1071" t="s">
        <v>6092</v>
      </c>
      <c r="F1071" t="s">
        <v>22</v>
      </c>
      <c r="G1071" t="s">
        <v>23</v>
      </c>
      <c r="H1071" t="s">
        <v>782</v>
      </c>
      <c r="I1071" t="s">
        <v>104</v>
      </c>
      <c r="J1071">
        <v>75051</v>
      </c>
      <c r="K1071" t="s">
        <v>105</v>
      </c>
      <c r="L1071" t="s">
        <v>6093</v>
      </c>
      <c r="M1071" t="s">
        <v>70</v>
      </c>
      <c r="N1071" t="s">
        <v>71</v>
      </c>
      <c r="O1071" t="s">
        <v>6094</v>
      </c>
      <c r="P1071" t="s">
        <v>6095</v>
      </c>
      <c r="Q1071">
        <v>5</v>
      </c>
      <c r="R1071">
        <v>0.2</v>
      </c>
      <c r="S1071" s="16">
        <v>24.73</v>
      </c>
    </row>
    <row r="1072" spans="1:19">
      <c r="A1072" t="s">
        <v>6098</v>
      </c>
      <c r="B1072" s="1">
        <v>42630</v>
      </c>
      <c r="C1072" s="1">
        <v>42634</v>
      </c>
      <c r="D1072" t="s">
        <v>48</v>
      </c>
      <c r="E1072" t="s">
        <v>2721</v>
      </c>
      <c r="F1072" t="s">
        <v>102</v>
      </c>
      <c r="G1072" t="s">
        <v>23</v>
      </c>
      <c r="H1072" t="s">
        <v>95</v>
      </c>
      <c r="I1072" t="s">
        <v>96</v>
      </c>
      <c r="J1072">
        <v>98103</v>
      </c>
      <c r="K1072" t="s">
        <v>41</v>
      </c>
      <c r="L1072" t="s">
        <v>5875</v>
      </c>
      <c r="M1072" t="s">
        <v>28</v>
      </c>
      <c r="N1072" t="s">
        <v>34</v>
      </c>
      <c r="O1072" t="s">
        <v>5876</v>
      </c>
      <c r="P1072" t="s">
        <v>5877</v>
      </c>
      <c r="Q1072">
        <v>2</v>
      </c>
      <c r="R1072">
        <v>0.2</v>
      </c>
      <c r="S1072" s="16">
        <v>9.9700000000000006</v>
      </c>
    </row>
    <row r="1073" spans="1:19">
      <c r="A1073" t="s">
        <v>6100</v>
      </c>
      <c r="B1073" s="1">
        <v>42559</v>
      </c>
      <c r="C1073" s="1">
        <v>42565</v>
      </c>
      <c r="D1073" t="s">
        <v>48</v>
      </c>
      <c r="E1073" t="s">
        <v>3556</v>
      </c>
      <c r="F1073" t="s">
        <v>22</v>
      </c>
      <c r="G1073" t="s">
        <v>23</v>
      </c>
      <c r="H1073" t="s">
        <v>95</v>
      </c>
      <c r="I1073" t="s">
        <v>96</v>
      </c>
      <c r="J1073">
        <v>98105</v>
      </c>
      <c r="K1073" t="s">
        <v>41</v>
      </c>
      <c r="L1073" t="s">
        <v>994</v>
      </c>
      <c r="M1073" t="s">
        <v>70</v>
      </c>
      <c r="N1073" t="s">
        <v>71</v>
      </c>
      <c r="O1073" t="s">
        <v>995</v>
      </c>
      <c r="P1073" t="s">
        <v>2471</v>
      </c>
      <c r="Q1073">
        <v>1</v>
      </c>
      <c r="R1073">
        <v>0.2</v>
      </c>
      <c r="S1073" s="16">
        <v>9.4499999999999993</v>
      </c>
    </row>
    <row r="1074" spans="1:19">
      <c r="A1074" t="s">
        <v>6101</v>
      </c>
      <c r="B1074" s="1">
        <v>42713</v>
      </c>
      <c r="C1074" s="1">
        <v>42718</v>
      </c>
      <c r="D1074" t="s">
        <v>20</v>
      </c>
      <c r="E1074" t="s">
        <v>3873</v>
      </c>
      <c r="F1074" t="s">
        <v>38</v>
      </c>
      <c r="G1074" t="s">
        <v>23</v>
      </c>
      <c r="H1074" t="s">
        <v>629</v>
      </c>
      <c r="I1074" t="s">
        <v>344</v>
      </c>
      <c r="J1074">
        <v>37064</v>
      </c>
      <c r="K1074" t="s">
        <v>26</v>
      </c>
      <c r="L1074" t="s">
        <v>3824</v>
      </c>
      <c r="M1074" t="s">
        <v>28</v>
      </c>
      <c r="N1074" t="s">
        <v>53</v>
      </c>
      <c r="O1074" t="s">
        <v>3825</v>
      </c>
      <c r="P1074" t="s">
        <v>6102</v>
      </c>
      <c r="Q1074">
        <v>3</v>
      </c>
      <c r="R1074">
        <v>0.4</v>
      </c>
      <c r="S1074" s="16">
        <v>-29.32</v>
      </c>
    </row>
    <row r="1075" spans="1:19">
      <c r="A1075" t="s">
        <v>6103</v>
      </c>
      <c r="B1075" s="1">
        <v>42687</v>
      </c>
      <c r="C1075" s="1">
        <v>42691</v>
      </c>
      <c r="D1075" t="s">
        <v>48</v>
      </c>
      <c r="E1075" t="s">
        <v>6104</v>
      </c>
      <c r="F1075" t="s">
        <v>102</v>
      </c>
      <c r="G1075" t="s">
        <v>23</v>
      </c>
      <c r="H1075" t="s">
        <v>5827</v>
      </c>
      <c r="I1075" t="s">
        <v>213</v>
      </c>
      <c r="J1075">
        <v>60035</v>
      </c>
      <c r="K1075" t="s">
        <v>105</v>
      </c>
      <c r="L1075" t="s">
        <v>1833</v>
      </c>
      <c r="M1075" t="s">
        <v>43</v>
      </c>
      <c r="N1075" t="s">
        <v>74</v>
      </c>
      <c r="O1075" t="s">
        <v>1834</v>
      </c>
      <c r="P1075" t="s">
        <v>6105</v>
      </c>
      <c r="Q1075">
        <v>2</v>
      </c>
      <c r="R1075">
        <v>0.8</v>
      </c>
      <c r="S1075" s="16">
        <v>-4.7</v>
      </c>
    </row>
    <row r="1076" spans="1:19">
      <c r="A1076" t="s">
        <v>6106</v>
      </c>
      <c r="B1076" s="1">
        <v>41957</v>
      </c>
      <c r="C1076" s="1">
        <v>41958</v>
      </c>
      <c r="D1076" t="s">
        <v>191</v>
      </c>
      <c r="E1076" t="s">
        <v>6107</v>
      </c>
      <c r="F1076" t="s">
        <v>38</v>
      </c>
      <c r="G1076" t="s">
        <v>23</v>
      </c>
      <c r="H1076" t="s">
        <v>619</v>
      </c>
      <c r="I1076" t="s">
        <v>104</v>
      </c>
      <c r="J1076">
        <v>77506</v>
      </c>
      <c r="K1076" t="s">
        <v>105</v>
      </c>
      <c r="L1076" t="s">
        <v>6108</v>
      </c>
      <c r="M1076" t="s">
        <v>43</v>
      </c>
      <c r="N1076" t="s">
        <v>90</v>
      </c>
      <c r="O1076" t="s">
        <v>6109</v>
      </c>
      <c r="P1076" t="s">
        <v>2035</v>
      </c>
      <c r="Q1076">
        <v>4</v>
      </c>
      <c r="R1076">
        <v>0.2</v>
      </c>
      <c r="S1076" s="16">
        <v>7.26</v>
      </c>
    </row>
    <row r="1077" spans="1:19">
      <c r="A1077" t="s">
        <v>6110</v>
      </c>
      <c r="B1077" s="1">
        <v>41960</v>
      </c>
      <c r="C1077" s="1">
        <v>41962</v>
      </c>
      <c r="D1077" t="s">
        <v>191</v>
      </c>
      <c r="E1077" t="s">
        <v>1181</v>
      </c>
      <c r="F1077" t="s">
        <v>38</v>
      </c>
      <c r="G1077" t="s">
        <v>23</v>
      </c>
      <c r="H1077" t="s">
        <v>128</v>
      </c>
      <c r="I1077" t="s">
        <v>40</v>
      </c>
      <c r="J1077">
        <v>94109</v>
      </c>
      <c r="K1077" t="s">
        <v>41</v>
      </c>
      <c r="L1077" t="s">
        <v>3776</v>
      </c>
      <c r="M1077" t="s">
        <v>70</v>
      </c>
      <c r="N1077" t="s">
        <v>162</v>
      </c>
      <c r="O1077" t="s">
        <v>3777</v>
      </c>
      <c r="P1077" t="s">
        <v>6111</v>
      </c>
      <c r="Q1077">
        <v>2</v>
      </c>
      <c r="R1077">
        <v>0</v>
      </c>
      <c r="S1077" s="16">
        <v>8</v>
      </c>
    </row>
    <row r="1078" spans="1:19">
      <c r="A1078" t="s">
        <v>6113</v>
      </c>
      <c r="B1078" s="1">
        <v>41923</v>
      </c>
      <c r="C1078" s="1">
        <v>41927</v>
      </c>
      <c r="D1078" t="s">
        <v>48</v>
      </c>
      <c r="E1078" t="s">
        <v>4488</v>
      </c>
      <c r="F1078" t="s">
        <v>22</v>
      </c>
      <c r="G1078" t="s">
        <v>23</v>
      </c>
      <c r="H1078" t="s">
        <v>148</v>
      </c>
      <c r="I1078" t="s">
        <v>149</v>
      </c>
      <c r="J1078">
        <v>19120</v>
      </c>
      <c r="K1078" t="s">
        <v>150</v>
      </c>
      <c r="L1078" t="s">
        <v>2863</v>
      </c>
      <c r="M1078" t="s">
        <v>43</v>
      </c>
      <c r="N1078" t="s">
        <v>57</v>
      </c>
      <c r="O1078" t="s">
        <v>2864</v>
      </c>
      <c r="P1078" t="s">
        <v>6114</v>
      </c>
      <c r="Q1078">
        <v>2</v>
      </c>
      <c r="R1078">
        <v>0.2</v>
      </c>
      <c r="S1078" s="16">
        <v>10.57</v>
      </c>
    </row>
    <row r="1079" spans="1:19">
      <c r="A1079" t="s">
        <v>6122</v>
      </c>
      <c r="B1079" s="1">
        <v>41999</v>
      </c>
      <c r="C1079" s="1">
        <v>42003</v>
      </c>
      <c r="D1079" t="s">
        <v>48</v>
      </c>
      <c r="E1079" t="s">
        <v>2088</v>
      </c>
      <c r="F1079" t="s">
        <v>22</v>
      </c>
      <c r="G1079" t="s">
        <v>23</v>
      </c>
      <c r="H1079" t="s">
        <v>978</v>
      </c>
      <c r="I1079" t="s">
        <v>40</v>
      </c>
      <c r="J1079">
        <v>92024</v>
      </c>
      <c r="K1079" t="s">
        <v>41</v>
      </c>
      <c r="L1079" t="s">
        <v>740</v>
      </c>
      <c r="M1079" t="s">
        <v>43</v>
      </c>
      <c r="N1079" t="s">
        <v>593</v>
      </c>
      <c r="O1079" t="s">
        <v>741</v>
      </c>
      <c r="P1079" t="s">
        <v>6123</v>
      </c>
      <c r="Q1079">
        <v>3</v>
      </c>
      <c r="R1079">
        <v>0</v>
      </c>
      <c r="S1079" s="16">
        <v>0.12</v>
      </c>
    </row>
    <row r="1080" spans="1:19">
      <c r="A1080" t="s">
        <v>6124</v>
      </c>
      <c r="B1080" s="1">
        <v>43009</v>
      </c>
      <c r="C1080" s="1">
        <v>43011</v>
      </c>
      <c r="D1080" t="s">
        <v>191</v>
      </c>
      <c r="E1080" t="s">
        <v>3990</v>
      </c>
      <c r="F1080" t="s">
        <v>102</v>
      </c>
      <c r="G1080" t="s">
        <v>23</v>
      </c>
      <c r="H1080" t="s">
        <v>274</v>
      </c>
      <c r="I1080" t="s">
        <v>275</v>
      </c>
      <c r="J1080">
        <v>10035</v>
      </c>
      <c r="K1080" t="s">
        <v>150</v>
      </c>
      <c r="L1080" t="s">
        <v>6125</v>
      </c>
      <c r="M1080" t="s">
        <v>70</v>
      </c>
      <c r="N1080" t="s">
        <v>700</v>
      </c>
      <c r="O1080" t="s">
        <v>6126</v>
      </c>
      <c r="P1080" t="s">
        <v>6127</v>
      </c>
      <c r="Q1080">
        <v>11</v>
      </c>
      <c r="R1080">
        <v>0</v>
      </c>
      <c r="S1080" s="16">
        <v>767.2</v>
      </c>
    </row>
    <row r="1081" spans="1:19">
      <c r="A1081" t="s">
        <v>6131</v>
      </c>
      <c r="B1081" s="1">
        <v>42630</v>
      </c>
      <c r="C1081" s="1">
        <v>42635</v>
      </c>
      <c r="D1081" t="s">
        <v>48</v>
      </c>
      <c r="E1081" t="s">
        <v>4816</v>
      </c>
      <c r="F1081" t="s">
        <v>22</v>
      </c>
      <c r="G1081" t="s">
        <v>23</v>
      </c>
      <c r="H1081" t="s">
        <v>274</v>
      </c>
      <c r="I1081" t="s">
        <v>275</v>
      </c>
      <c r="J1081">
        <v>10035</v>
      </c>
      <c r="K1081" t="s">
        <v>150</v>
      </c>
      <c r="L1081" t="s">
        <v>3598</v>
      </c>
      <c r="M1081" t="s">
        <v>43</v>
      </c>
      <c r="N1081" t="s">
        <v>74</v>
      </c>
      <c r="O1081" t="s">
        <v>3599</v>
      </c>
      <c r="P1081" t="s">
        <v>6132</v>
      </c>
      <c r="Q1081">
        <v>5</v>
      </c>
      <c r="R1081">
        <v>0.2</v>
      </c>
      <c r="S1081" s="16">
        <v>78.44</v>
      </c>
    </row>
    <row r="1082" spans="1:19">
      <c r="A1082" t="s">
        <v>6135</v>
      </c>
      <c r="B1082" s="1">
        <v>42208</v>
      </c>
      <c r="C1082" s="1">
        <v>42212</v>
      </c>
      <c r="D1082" t="s">
        <v>48</v>
      </c>
      <c r="E1082" t="s">
        <v>2335</v>
      </c>
      <c r="F1082" t="s">
        <v>102</v>
      </c>
      <c r="G1082" t="s">
        <v>23</v>
      </c>
      <c r="H1082" t="s">
        <v>274</v>
      </c>
      <c r="I1082" t="s">
        <v>275</v>
      </c>
      <c r="J1082">
        <v>10009</v>
      </c>
      <c r="K1082" t="s">
        <v>150</v>
      </c>
      <c r="L1082" t="s">
        <v>77</v>
      </c>
      <c r="M1082" t="s">
        <v>43</v>
      </c>
      <c r="N1082" t="s">
        <v>78</v>
      </c>
      <c r="O1082" t="s">
        <v>79</v>
      </c>
      <c r="P1082" t="s">
        <v>6136</v>
      </c>
      <c r="Q1082">
        <v>3</v>
      </c>
      <c r="R1082">
        <v>0</v>
      </c>
      <c r="S1082" s="16">
        <v>20.68</v>
      </c>
    </row>
    <row r="1083" spans="1:19">
      <c r="A1083" t="s">
        <v>6139</v>
      </c>
      <c r="B1083" s="1">
        <v>43083</v>
      </c>
      <c r="C1083" s="1">
        <v>43089</v>
      </c>
      <c r="D1083" t="s">
        <v>48</v>
      </c>
      <c r="E1083" t="s">
        <v>407</v>
      </c>
      <c r="F1083" t="s">
        <v>102</v>
      </c>
      <c r="G1083" t="s">
        <v>23</v>
      </c>
      <c r="H1083" t="s">
        <v>310</v>
      </c>
      <c r="I1083" t="s">
        <v>213</v>
      </c>
      <c r="J1083">
        <v>60653</v>
      </c>
      <c r="K1083" t="s">
        <v>105</v>
      </c>
      <c r="L1083" t="s">
        <v>6140</v>
      </c>
      <c r="M1083" t="s">
        <v>70</v>
      </c>
      <c r="N1083" t="s">
        <v>162</v>
      </c>
      <c r="O1083" t="s">
        <v>6141</v>
      </c>
      <c r="P1083" t="s">
        <v>6142</v>
      </c>
      <c r="Q1083">
        <v>3</v>
      </c>
      <c r="R1083">
        <v>0.2</v>
      </c>
      <c r="S1083" s="16">
        <v>28.5</v>
      </c>
    </row>
    <row r="1084" spans="1:19">
      <c r="A1084" t="s">
        <v>6153</v>
      </c>
      <c r="B1084" s="1">
        <v>43044</v>
      </c>
      <c r="C1084" s="1">
        <v>43046</v>
      </c>
      <c r="D1084" t="s">
        <v>191</v>
      </c>
      <c r="E1084" t="s">
        <v>1095</v>
      </c>
      <c r="F1084" t="s">
        <v>38</v>
      </c>
      <c r="G1084" t="s">
        <v>23</v>
      </c>
      <c r="H1084" t="s">
        <v>310</v>
      </c>
      <c r="I1084" t="s">
        <v>213</v>
      </c>
      <c r="J1084">
        <v>60623</v>
      </c>
      <c r="K1084" t="s">
        <v>105</v>
      </c>
      <c r="L1084" t="s">
        <v>170</v>
      </c>
      <c r="M1084" t="s">
        <v>43</v>
      </c>
      <c r="N1084" t="s">
        <v>74</v>
      </c>
      <c r="O1084" t="s">
        <v>171</v>
      </c>
      <c r="P1084" t="s">
        <v>2305</v>
      </c>
      <c r="Q1084">
        <v>5</v>
      </c>
      <c r="R1084">
        <v>0.8</v>
      </c>
      <c r="S1084" s="16">
        <v>-25.65</v>
      </c>
    </row>
    <row r="1085" spans="1:19">
      <c r="A1085" t="s">
        <v>6154</v>
      </c>
      <c r="B1085" s="1">
        <v>41905</v>
      </c>
      <c r="C1085" s="1">
        <v>41910</v>
      </c>
      <c r="D1085" t="s">
        <v>48</v>
      </c>
      <c r="E1085" t="s">
        <v>2669</v>
      </c>
      <c r="F1085" t="s">
        <v>38</v>
      </c>
      <c r="G1085" t="s">
        <v>23</v>
      </c>
      <c r="H1085" t="s">
        <v>978</v>
      </c>
      <c r="I1085" t="s">
        <v>40</v>
      </c>
      <c r="J1085">
        <v>92037</v>
      </c>
      <c r="K1085" t="s">
        <v>41</v>
      </c>
      <c r="L1085" t="s">
        <v>6155</v>
      </c>
      <c r="M1085" t="s">
        <v>28</v>
      </c>
      <c r="N1085" t="s">
        <v>29</v>
      </c>
      <c r="O1085" t="s">
        <v>6156</v>
      </c>
      <c r="P1085" t="s">
        <v>6157</v>
      </c>
      <c r="Q1085">
        <v>3</v>
      </c>
      <c r="R1085">
        <v>0.15</v>
      </c>
      <c r="S1085" s="16">
        <v>20.52</v>
      </c>
    </row>
    <row r="1086" spans="1:19">
      <c r="A1086" t="s">
        <v>6162</v>
      </c>
      <c r="B1086" s="1">
        <v>41670</v>
      </c>
      <c r="C1086" s="1">
        <v>41672</v>
      </c>
      <c r="D1086" t="s">
        <v>191</v>
      </c>
      <c r="E1086" t="s">
        <v>6163</v>
      </c>
      <c r="F1086" t="s">
        <v>22</v>
      </c>
      <c r="G1086" t="s">
        <v>23</v>
      </c>
      <c r="H1086" t="s">
        <v>2170</v>
      </c>
      <c r="I1086" t="s">
        <v>40</v>
      </c>
      <c r="J1086">
        <v>92691</v>
      </c>
      <c r="K1086" t="s">
        <v>41</v>
      </c>
      <c r="L1086" t="s">
        <v>4385</v>
      </c>
      <c r="M1086" t="s">
        <v>28</v>
      </c>
      <c r="N1086" t="s">
        <v>29</v>
      </c>
      <c r="O1086" t="s">
        <v>4386</v>
      </c>
      <c r="P1086" t="s">
        <v>4220</v>
      </c>
      <c r="Q1086">
        <v>2</v>
      </c>
      <c r="R1086">
        <v>0.15</v>
      </c>
      <c r="S1086" s="16">
        <v>3.42</v>
      </c>
    </row>
    <row r="1087" spans="1:19">
      <c r="A1087" t="s">
        <v>6164</v>
      </c>
      <c r="B1087" s="1">
        <v>42329</v>
      </c>
      <c r="C1087" s="1">
        <v>42333</v>
      </c>
      <c r="D1087" t="s">
        <v>48</v>
      </c>
      <c r="E1087" t="s">
        <v>4261</v>
      </c>
      <c r="F1087" t="s">
        <v>22</v>
      </c>
      <c r="G1087" t="s">
        <v>23</v>
      </c>
      <c r="H1087" t="s">
        <v>1433</v>
      </c>
      <c r="I1087" t="s">
        <v>1434</v>
      </c>
      <c r="J1087">
        <v>89115</v>
      </c>
      <c r="K1087" t="s">
        <v>41</v>
      </c>
      <c r="L1087" t="s">
        <v>6165</v>
      </c>
      <c r="M1087" t="s">
        <v>28</v>
      </c>
      <c r="N1087" t="s">
        <v>29</v>
      </c>
      <c r="O1087" t="s">
        <v>6166</v>
      </c>
      <c r="P1087" t="s">
        <v>4835</v>
      </c>
      <c r="Q1087">
        <v>2</v>
      </c>
      <c r="R1087">
        <v>0</v>
      </c>
      <c r="S1087" s="16">
        <v>41.17</v>
      </c>
    </row>
    <row r="1088" spans="1:19">
      <c r="A1088" t="s">
        <v>6167</v>
      </c>
      <c r="B1088" s="1">
        <v>42342</v>
      </c>
      <c r="C1088" s="1">
        <v>42348</v>
      </c>
      <c r="D1088" t="s">
        <v>48</v>
      </c>
      <c r="E1088" t="s">
        <v>49</v>
      </c>
      <c r="F1088" t="s">
        <v>22</v>
      </c>
      <c r="G1088" t="s">
        <v>23</v>
      </c>
      <c r="H1088" t="s">
        <v>5837</v>
      </c>
      <c r="I1088" t="s">
        <v>275</v>
      </c>
      <c r="J1088">
        <v>11550</v>
      </c>
      <c r="K1088" t="s">
        <v>150</v>
      </c>
      <c r="L1088" t="s">
        <v>5886</v>
      </c>
      <c r="M1088" t="s">
        <v>28</v>
      </c>
      <c r="N1088" t="s">
        <v>63</v>
      </c>
      <c r="O1088" t="s">
        <v>5887</v>
      </c>
      <c r="P1088" t="s">
        <v>6148</v>
      </c>
      <c r="Q1088">
        <v>3</v>
      </c>
      <c r="R1088">
        <v>0</v>
      </c>
      <c r="S1088" s="16">
        <v>11.38</v>
      </c>
    </row>
    <row r="1089" spans="1:19">
      <c r="A1089" t="s">
        <v>6168</v>
      </c>
      <c r="B1089" s="1">
        <v>42675</v>
      </c>
      <c r="C1089" s="1">
        <v>42678</v>
      </c>
      <c r="D1089" t="s">
        <v>191</v>
      </c>
      <c r="E1089" t="s">
        <v>6169</v>
      </c>
      <c r="F1089" t="s">
        <v>38</v>
      </c>
      <c r="G1089" t="s">
        <v>23</v>
      </c>
      <c r="H1089" t="s">
        <v>6170</v>
      </c>
      <c r="I1089" t="s">
        <v>104</v>
      </c>
      <c r="J1089">
        <v>77301</v>
      </c>
      <c r="K1089" t="s">
        <v>105</v>
      </c>
      <c r="L1089" t="s">
        <v>4008</v>
      </c>
      <c r="M1089" t="s">
        <v>43</v>
      </c>
      <c r="N1089" t="s">
        <v>57</v>
      </c>
      <c r="O1089" t="s">
        <v>6171</v>
      </c>
      <c r="P1089" t="s">
        <v>6172</v>
      </c>
      <c r="Q1089">
        <v>9</v>
      </c>
      <c r="R1089">
        <v>0.2</v>
      </c>
      <c r="S1089" s="16">
        <v>6.98</v>
      </c>
    </row>
    <row r="1090" spans="1:19">
      <c r="A1090" t="s">
        <v>6175</v>
      </c>
      <c r="B1090" s="1">
        <v>43062</v>
      </c>
      <c r="C1090" s="1">
        <v>43063</v>
      </c>
      <c r="D1090" t="s">
        <v>191</v>
      </c>
      <c r="E1090" t="s">
        <v>1279</v>
      </c>
      <c r="F1090" t="s">
        <v>22</v>
      </c>
      <c r="G1090" t="s">
        <v>23</v>
      </c>
      <c r="H1090" t="s">
        <v>148</v>
      </c>
      <c r="I1090" t="s">
        <v>149</v>
      </c>
      <c r="J1090">
        <v>19120</v>
      </c>
      <c r="K1090" t="s">
        <v>150</v>
      </c>
      <c r="L1090" t="s">
        <v>6176</v>
      </c>
      <c r="M1090" t="s">
        <v>28</v>
      </c>
      <c r="N1090" t="s">
        <v>63</v>
      </c>
      <c r="O1090" t="s">
        <v>6177</v>
      </c>
      <c r="P1090" t="s">
        <v>6178</v>
      </c>
      <c r="Q1090">
        <v>9</v>
      </c>
      <c r="R1090">
        <v>0.2</v>
      </c>
      <c r="S1090" s="16">
        <v>7.21</v>
      </c>
    </row>
    <row r="1091" spans="1:19">
      <c r="A1091" t="s">
        <v>6181</v>
      </c>
      <c r="B1091" s="1">
        <v>42819</v>
      </c>
      <c r="C1091" s="1">
        <v>42824</v>
      </c>
      <c r="D1091" t="s">
        <v>20</v>
      </c>
      <c r="E1091" t="s">
        <v>4684</v>
      </c>
      <c r="F1091" t="s">
        <v>22</v>
      </c>
      <c r="G1091" t="s">
        <v>23</v>
      </c>
      <c r="H1091" t="s">
        <v>844</v>
      </c>
      <c r="I1091" t="s">
        <v>104</v>
      </c>
      <c r="J1091">
        <v>75081</v>
      </c>
      <c r="K1091" t="s">
        <v>105</v>
      </c>
      <c r="L1091" t="s">
        <v>5749</v>
      </c>
      <c r="M1091" t="s">
        <v>43</v>
      </c>
      <c r="N1091" t="s">
        <v>90</v>
      </c>
      <c r="O1091" t="s">
        <v>5750</v>
      </c>
      <c r="P1091" t="s">
        <v>3954</v>
      </c>
      <c r="Q1091">
        <v>2</v>
      </c>
      <c r="R1091">
        <v>0.2</v>
      </c>
      <c r="S1091" s="16">
        <v>2.14</v>
      </c>
    </row>
    <row r="1092" spans="1:19">
      <c r="A1092" t="s">
        <v>6182</v>
      </c>
      <c r="B1092" s="1">
        <v>42896</v>
      </c>
      <c r="C1092" s="1">
        <v>42896</v>
      </c>
      <c r="D1092" t="s">
        <v>1327</v>
      </c>
      <c r="E1092" t="s">
        <v>4084</v>
      </c>
      <c r="F1092" t="s">
        <v>22</v>
      </c>
      <c r="G1092" t="s">
        <v>23</v>
      </c>
      <c r="H1092" t="s">
        <v>148</v>
      </c>
      <c r="I1092" t="s">
        <v>149</v>
      </c>
      <c r="J1092">
        <v>19143</v>
      </c>
      <c r="K1092" t="s">
        <v>150</v>
      </c>
      <c r="L1092" t="s">
        <v>5219</v>
      </c>
      <c r="M1092" t="s">
        <v>43</v>
      </c>
      <c r="N1092" t="s">
        <v>90</v>
      </c>
      <c r="O1092" t="s">
        <v>5220</v>
      </c>
      <c r="P1092" t="s">
        <v>6183</v>
      </c>
      <c r="Q1092">
        <v>6</v>
      </c>
      <c r="R1092">
        <v>0.2</v>
      </c>
      <c r="S1092" s="16">
        <v>15.01</v>
      </c>
    </row>
    <row r="1093" spans="1:19">
      <c r="A1093" t="s">
        <v>6185</v>
      </c>
      <c r="B1093" s="1">
        <v>42884</v>
      </c>
      <c r="C1093" s="1">
        <v>42891</v>
      </c>
      <c r="D1093" t="s">
        <v>48</v>
      </c>
      <c r="E1093" t="s">
        <v>4350</v>
      </c>
      <c r="F1093" t="s">
        <v>22</v>
      </c>
      <c r="G1093" t="s">
        <v>23</v>
      </c>
      <c r="H1093" t="s">
        <v>186</v>
      </c>
      <c r="I1093" t="s">
        <v>104</v>
      </c>
      <c r="J1093">
        <v>77095</v>
      </c>
      <c r="K1093" t="s">
        <v>105</v>
      </c>
      <c r="L1093" t="s">
        <v>6186</v>
      </c>
      <c r="M1093" t="s">
        <v>28</v>
      </c>
      <c r="N1093" t="s">
        <v>63</v>
      </c>
      <c r="O1093" t="s">
        <v>6187</v>
      </c>
      <c r="P1093" t="s">
        <v>6188</v>
      </c>
      <c r="Q1093">
        <v>4</v>
      </c>
      <c r="R1093">
        <v>0.6</v>
      </c>
      <c r="S1093" s="16">
        <v>-52.34</v>
      </c>
    </row>
    <row r="1094" spans="1:19">
      <c r="A1094" t="s">
        <v>6190</v>
      </c>
      <c r="B1094" s="1">
        <v>42615</v>
      </c>
      <c r="C1094" s="1">
        <v>42615</v>
      </c>
      <c r="D1094" t="s">
        <v>1327</v>
      </c>
      <c r="E1094" t="s">
        <v>1752</v>
      </c>
      <c r="F1094" t="s">
        <v>22</v>
      </c>
      <c r="G1094" t="s">
        <v>23</v>
      </c>
      <c r="H1094" t="s">
        <v>113</v>
      </c>
      <c r="I1094" t="s">
        <v>114</v>
      </c>
      <c r="J1094">
        <v>53711</v>
      </c>
      <c r="K1094" t="s">
        <v>105</v>
      </c>
      <c r="L1094" t="s">
        <v>4306</v>
      </c>
      <c r="M1094" t="s">
        <v>43</v>
      </c>
      <c r="N1094" t="s">
        <v>277</v>
      </c>
      <c r="O1094" t="s">
        <v>4307</v>
      </c>
      <c r="P1094" t="s">
        <v>898</v>
      </c>
      <c r="Q1094">
        <v>1</v>
      </c>
      <c r="R1094">
        <v>0</v>
      </c>
      <c r="S1094" s="16">
        <v>0.65</v>
      </c>
    </row>
    <row r="1095" spans="1:19">
      <c r="A1095" t="s">
        <v>6191</v>
      </c>
      <c r="B1095" s="1">
        <v>42271</v>
      </c>
      <c r="C1095" s="1">
        <v>42275</v>
      </c>
      <c r="D1095" t="s">
        <v>48</v>
      </c>
      <c r="E1095" t="s">
        <v>3091</v>
      </c>
      <c r="F1095" t="s">
        <v>102</v>
      </c>
      <c r="G1095" t="s">
        <v>23</v>
      </c>
      <c r="H1095" t="s">
        <v>6192</v>
      </c>
      <c r="I1095" t="s">
        <v>504</v>
      </c>
      <c r="J1095">
        <v>52001</v>
      </c>
      <c r="K1095" t="s">
        <v>105</v>
      </c>
      <c r="L1095" t="s">
        <v>179</v>
      </c>
      <c r="M1095" t="s">
        <v>43</v>
      </c>
      <c r="N1095" t="s">
        <v>74</v>
      </c>
      <c r="O1095" t="s">
        <v>180</v>
      </c>
      <c r="P1095" t="s">
        <v>646</v>
      </c>
      <c r="Q1095">
        <v>4</v>
      </c>
      <c r="R1095">
        <v>0</v>
      </c>
      <c r="S1095" s="16">
        <v>6.86</v>
      </c>
    </row>
    <row r="1096" spans="1:19">
      <c r="A1096" t="s">
        <v>6193</v>
      </c>
      <c r="B1096" s="1">
        <v>42919</v>
      </c>
      <c r="C1096" s="1">
        <v>42922</v>
      </c>
      <c r="D1096" t="s">
        <v>20</v>
      </c>
      <c r="E1096" t="s">
        <v>3779</v>
      </c>
      <c r="F1096" t="s">
        <v>102</v>
      </c>
      <c r="G1096" t="s">
        <v>23</v>
      </c>
      <c r="H1096" t="s">
        <v>2530</v>
      </c>
      <c r="I1096" t="s">
        <v>513</v>
      </c>
      <c r="J1096">
        <v>43130</v>
      </c>
      <c r="K1096" t="s">
        <v>150</v>
      </c>
      <c r="L1096" t="s">
        <v>6194</v>
      </c>
      <c r="M1096" t="s">
        <v>43</v>
      </c>
      <c r="N1096" t="s">
        <v>90</v>
      </c>
      <c r="O1096" t="s">
        <v>6195</v>
      </c>
      <c r="P1096" t="s">
        <v>6196</v>
      </c>
      <c r="Q1096">
        <v>4</v>
      </c>
      <c r="R1096">
        <v>0.2</v>
      </c>
      <c r="S1096" s="16">
        <v>11.1</v>
      </c>
    </row>
    <row r="1097" spans="1:19">
      <c r="A1097" t="s">
        <v>6197</v>
      </c>
      <c r="B1097" s="1">
        <v>43077</v>
      </c>
      <c r="C1097" s="1">
        <v>43078</v>
      </c>
      <c r="D1097" t="s">
        <v>191</v>
      </c>
      <c r="E1097" t="s">
        <v>1459</v>
      </c>
      <c r="F1097" t="s">
        <v>22</v>
      </c>
      <c r="G1097" t="s">
        <v>23</v>
      </c>
      <c r="H1097" t="s">
        <v>1059</v>
      </c>
      <c r="I1097" t="s">
        <v>40</v>
      </c>
      <c r="J1097">
        <v>90301</v>
      </c>
      <c r="K1097" t="s">
        <v>41</v>
      </c>
      <c r="L1097" t="s">
        <v>1373</v>
      </c>
      <c r="M1097" t="s">
        <v>43</v>
      </c>
      <c r="N1097" t="s">
        <v>57</v>
      </c>
      <c r="O1097" t="s">
        <v>1374</v>
      </c>
      <c r="P1097" t="s">
        <v>4232</v>
      </c>
      <c r="Q1097">
        <v>3</v>
      </c>
      <c r="R1097">
        <v>0</v>
      </c>
      <c r="S1097" s="16">
        <v>8.64</v>
      </c>
    </row>
    <row r="1098" spans="1:19">
      <c r="A1098" t="s">
        <v>6198</v>
      </c>
      <c r="B1098" s="1">
        <v>43074</v>
      </c>
      <c r="C1098" s="1">
        <v>43078</v>
      </c>
      <c r="D1098" t="s">
        <v>48</v>
      </c>
      <c r="E1098" t="s">
        <v>2299</v>
      </c>
      <c r="F1098" t="s">
        <v>22</v>
      </c>
      <c r="G1098" t="s">
        <v>23</v>
      </c>
      <c r="H1098" t="s">
        <v>4109</v>
      </c>
      <c r="I1098" t="s">
        <v>96</v>
      </c>
      <c r="J1098">
        <v>98006</v>
      </c>
      <c r="K1098" t="s">
        <v>41</v>
      </c>
      <c r="L1098" t="s">
        <v>5349</v>
      </c>
      <c r="M1098" t="s">
        <v>43</v>
      </c>
      <c r="N1098" t="s">
        <v>74</v>
      </c>
      <c r="O1098" t="s">
        <v>5350</v>
      </c>
      <c r="P1098" t="s">
        <v>751</v>
      </c>
      <c r="Q1098">
        <v>3</v>
      </c>
      <c r="R1098">
        <v>0.2</v>
      </c>
      <c r="S1098" s="16">
        <v>8.3800000000000008</v>
      </c>
    </row>
    <row r="1099" spans="1:19">
      <c r="A1099" t="s">
        <v>6200</v>
      </c>
      <c r="B1099" s="1">
        <v>41709</v>
      </c>
      <c r="C1099" s="1">
        <v>41712</v>
      </c>
      <c r="D1099" t="s">
        <v>20</v>
      </c>
      <c r="E1099" t="s">
        <v>4880</v>
      </c>
      <c r="F1099" t="s">
        <v>22</v>
      </c>
      <c r="G1099" t="s">
        <v>23</v>
      </c>
      <c r="H1099" t="s">
        <v>274</v>
      </c>
      <c r="I1099" t="s">
        <v>275</v>
      </c>
      <c r="J1099">
        <v>10024</v>
      </c>
      <c r="K1099" t="s">
        <v>150</v>
      </c>
      <c r="L1099" t="s">
        <v>2254</v>
      </c>
      <c r="M1099" t="s">
        <v>43</v>
      </c>
      <c r="N1099" t="s">
        <v>90</v>
      </c>
      <c r="O1099" t="s">
        <v>2255</v>
      </c>
      <c r="P1099" t="s">
        <v>6201</v>
      </c>
      <c r="Q1099">
        <v>14</v>
      </c>
      <c r="R1099">
        <v>0</v>
      </c>
      <c r="S1099" s="16">
        <v>49.01</v>
      </c>
    </row>
    <row r="1100" spans="1:19">
      <c r="A1100" t="s">
        <v>6204</v>
      </c>
      <c r="B1100" s="1">
        <v>42650</v>
      </c>
      <c r="C1100" s="1">
        <v>42656</v>
      </c>
      <c r="D1100" t="s">
        <v>48</v>
      </c>
      <c r="E1100" t="s">
        <v>5419</v>
      </c>
      <c r="F1100" t="s">
        <v>22</v>
      </c>
      <c r="G1100" t="s">
        <v>23</v>
      </c>
      <c r="H1100" t="s">
        <v>39</v>
      </c>
      <c r="I1100" t="s">
        <v>40</v>
      </c>
      <c r="J1100">
        <v>90049</v>
      </c>
      <c r="K1100" t="s">
        <v>41</v>
      </c>
      <c r="L1100" t="s">
        <v>3256</v>
      </c>
      <c r="M1100" t="s">
        <v>43</v>
      </c>
      <c r="N1100" t="s">
        <v>74</v>
      </c>
      <c r="O1100" t="s">
        <v>3257</v>
      </c>
      <c r="P1100" t="s">
        <v>6205</v>
      </c>
      <c r="Q1100">
        <v>2</v>
      </c>
      <c r="R1100">
        <v>0.2</v>
      </c>
      <c r="S1100" s="16">
        <v>8.86</v>
      </c>
    </row>
    <row r="1101" spans="1:19">
      <c r="A1101" t="s">
        <v>6206</v>
      </c>
      <c r="B1101" s="1">
        <v>41890</v>
      </c>
      <c r="C1101" s="1">
        <v>41896</v>
      </c>
      <c r="D1101" t="s">
        <v>48</v>
      </c>
      <c r="E1101" t="s">
        <v>4190</v>
      </c>
      <c r="F1101" t="s">
        <v>102</v>
      </c>
      <c r="G1101" t="s">
        <v>23</v>
      </c>
      <c r="H1101" t="s">
        <v>128</v>
      </c>
      <c r="I1101" t="s">
        <v>40</v>
      </c>
      <c r="J1101">
        <v>94110</v>
      </c>
      <c r="K1101" t="s">
        <v>41</v>
      </c>
      <c r="L1101" t="s">
        <v>4758</v>
      </c>
      <c r="M1101" t="s">
        <v>43</v>
      </c>
      <c r="N1101" t="s">
        <v>78</v>
      </c>
      <c r="O1101" t="s">
        <v>4759</v>
      </c>
      <c r="P1101" t="s">
        <v>6207</v>
      </c>
      <c r="Q1101">
        <v>5</v>
      </c>
      <c r="R1101">
        <v>0</v>
      </c>
      <c r="S1101" s="16">
        <v>24.36</v>
      </c>
    </row>
    <row r="1102" spans="1:19">
      <c r="A1102" t="s">
        <v>6208</v>
      </c>
      <c r="B1102" s="1">
        <v>41714</v>
      </c>
      <c r="C1102" s="1">
        <v>41719</v>
      </c>
      <c r="D1102" t="s">
        <v>20</v>
      </c>
      <c r="E1102" t="s">
        <v>5211</v>
      </c>
      <c r="F1102" t="s">
        <v>102</v>
      </c>
      <c r="G1102" t="s">
        <v>23</v>
      </c>
      <c r="H1102" t="s">
        <v>4538</v>
      </c>
      <c r="I1102" t="s">
        <v>88</v>
      </c>
      <c r="J1102">
        <v>27604</v>
      </c>
      <c r="K1102" t="s">
        <v>26</v>
      </c>
      <c r="L1102" t="s">
        <v>6209</v>
      </c>
      <c r="M1102" t="s">
        <v>70</v>
      </c>
      <c r="N1102" t="s">
        <v>71</v>
      </c>
      <c r="O1102" t="s">
        <v>6210</v>
      </c>
      <c r="P1102" t="s">
        <v>6211</v>
      </c>
      <c r="Q1102">
        <v>2</v>
      </c>
      <c r="R1102">
        <v>0.2</v>
      </c>
      <c r="S1102" s="16">
        <v>29.5</v>
      </c>
    </row>
    <row r="1103" spans="1:19">
      <c r="A1103" t="s">
        <v>6212</v>
      </c>
      <c r="B1103" s="1">
        <v>42194</v>
      </c>
      <c r="C1103" s="1">
        <v>42199</v>
      </c>
      <c r="D1103" t="s">
        <v>48</v>
      </c>
      <c r="E1103" t="s">
        <v>154</v>
      </c>
      <c r="F1103" t="s">
        <v>22</v>
      </c>
      <c r="G1103" t="s">
        <v>23</v>
      </c>
      <c r="H1103" t="s">
        <v>5498</v>
      </c>
      <c r="I1103" t="s">
        <v>344</v>
      </c>
      <c r="J1103">
        <v>37211</v>
      </c>
      <c r="K1103" t="s">
        <v>26</v>
      </c>
      <c r="L1103" t="s">
        <v>6213</v>
      </c>
      <c r="M1103" t="s">
        <v>43</v>
      </c>
      <c r="N1103" t="s">
        <v>67</v>
      </c>
      <c r="O1103" t="s">
        <v>6214</v>
      </c>
      <c r="P1103" t="s">
        <v>2705</v>
      </c>
      <c r="Q1103">
        <v>3</v>
      </c>
      <c r="R1103">
        <v>0.2</v>
      </c>
      <c r="S1103" s="16">
        <v>0.84</v>
      </c>
    </row>
    <row r="1104" spans="1:19">
      <c r="A1104" t="s">
        <v>6215</v>
      </c>
      <c r="B1104" s="1">
        <v>42420</v>
      </c>
      <c r="C1104" s="1">
        <v>42427</v>
      </c>
      <c r="D1104" t="s">
        <v>48</v>
      </c>
      <c r="E1104" t="s">
        <v>1019</v>
      </c>
      <c r="F1104" t="s">
        <v>22</v>
      </c>
      <c r="G1104" t="s">
        <v>23</v>
      </c>
      <c r="H1104" t="s">
        <v>5498</v>
      </c>
      <c r="I1104" t="s">
        <v>344</v>
      </c>
      <c r="J1104">
        <v>37211</v>
      </c>
      <c r="K1104" t="s">
        <v>26</v>
      </c>
      <c r="L1104" t="s">
        <v>6216</v>
      </c>
      <c r="M1104" t="s">
        <v>43</v>
      </c>
      <c r="N1104" t="s">
        <v>90</v>
      </c>
      <c r="O1104" t="s">
        <v>6217</v>
      </c>
      <c r="P1104" t="s">
        <v>6218</v>
      </c>
      <c r="Q1104">
        <v>2</v>
      </c>
      <c r="R1104">
        <v>0.2</v>
      </c>
      <c r="S1104" s="16">
        <v>5.57</v>
      </c>
    </row>
    <row r="1105" spans="1:19">
      <c r="A1105" t="s">
        <v>6219</v>
      </c>
      <c r="B1105" s="1">
        <v>42055</v>
      </c>
      <c r="C1105" s="1">
        <v>42058</v>
      </c>
      <c r="D1105" t="s">
        <v>20</v>
      </c>
      <c r="E1105" t="s">
        <v>4880</v>
      </c>
      <c r="F1105" t="s">
        <v>22</v>
      </c>
      <c r="G1105" t="s">
        <v>23</v>
      </c>
      <c r="H1105" t="s">
        <v>4855</v>
      </c>
      <c r="I1105" t="s">
        <v>816</v>
      </c>
      <c r="J1105">
        <v>8861</v>
      </c>
      <c r="K1105" t="s">
        <v>150</v>
      </c>
      <c r="L1105" t="s">
        <v>3500</v>
      </c>
      <c r="M1105" t="s">
        <v>43</v>
      </c>
      <c r="N1105" t="s">
        <v>67</v>
      </c>
      <c r="O1105" t="s">
        <v>3501</v>
      </c>
      <c r="P1105" t="s">
        <v>6220</v>
      </c>
      <c r="Q1105">
        <v>7</v>
      </c>
      <c r="R1105">
        <v>0</v>
      </c>
      <c r="S1105" s="16">
        <v>74.569999999999993</v>
      </c>
    </row>
    <row r="1106" spans="1:19">
      <c r="A1106" t="s">
        <v>6221</v>
      </c>
      <c r="B1106" s="1">
        <v>42718</v>
      </c>
      <c r="C1106" s="1">
        <v>42723</v>
      </c>
      <c r="D1106" t="s">
        <v>48</v>
      </c>
      <c r="E1106" t="s">
        <v>2281</v>
      </c>
      <c r="F1106" t="s">
        <v>22</v>
      </c>
      <c r="G1106" t="s">
        <v>23</v>
      </c>
      <c r="H1106" t="s">
        <v>337</v>
      </c>
      <c r="I1106" t="s">
        <v>1534</v>
      </c>
      <c r="J1106">
        <v>39212</v>
      </c>
      <c r="K1106" t="s">
        <v>26</v>
      </c>
      <c r="L1106" t="s">
        <v>5521</v>
      </c>
      <c r="M1106" t="s">
        <v>28</v>
      </c>
      <c r="N1106" t="s">
        <v>63</v>
      </c>
      <c r="O1106" t="s">
        <v>5522</v>
      </c>
      <c r="P1106" t="s">
        <v>6222</v>
      </c>
      <c r="Q1106">
        <v>6</v>
      </c>
      <c r="R1106">
        <v>0</v>
      </c>
      <c r="S1106" s="16">
        <v>58.69</v>
      </c>
    </row>
    <row r="1107" spans="1:19">
      <c r="A1107" t="s">
        <v>6227</v>
      </c>
      <c r="B1107" s="1">
        <v>41878</v>
      </c>
      <c r="C1107" s="1">
        <v>41880</v>
      </c>
      <c r="D1107" t="s">
        <v>191</v>
      </c>
      <c r="E1107" t="s">
        <v>4879</v>
      </c>
      <c r="F1107" t="s">
        <v>38</v>
      </c>
      <c r="G1107" t="s">
        <v>23</v>
      </c>
      <c r="H1107" t="s">
        <v>326</v>
      </c>
      <c r="I1107" t="s">
        <v>327</v>
      </c>
      <c r="J1107">
        <v>22153</v>
      </c>
      <c r="K1107" t="s">
        <v>26</v>
      </c>
      <c r="L1107" t="s">
        <v>4486</v>
      </c>
      <c r="M1107" t="s">
        <v>70</v>
      </c>
      <c r="N1107" t="s">
        <v>71</v>
      </c>
      <c r="O1107" t="s">
        <v>4487</v>
      </c>
      <c r="P1107" t="s">
        <v>6228</v>
      </c>
      <c r="Q1107">
        <v>5</v>
      </c>
      <c r="R1107">
        <v>0</v>
      </c>
      <c r="S1107" s="16">
        <v>168.19</v>
      </c>
    </row>
    <row r="1108" spans="1:19">
      <c r="A1108" t="s">
        <v>6229</v>
      </c>
      <c r="B1108" s="1">
        <v>43002</v>
      </c>
      <c r="C1108" s="1">
        <v>43006</v>
      </c>
      <c r="D1108" t="s">
        <v>48</v>
      </c>
      <c r="E1108" t="s">
        <v>1861</v>
      </c>
      <c r="F1108" t="s">
        <v>38</v>
      </c>
      <c r="G1108" t="s">
        <v>23</v>
      </c>
      <c r="H1108" t="s">
        <v>6230</v>
      </c>
      <c r="I1108" t="s">
        <v>231</v>
      </c>
      <c r="J1108">
        <v>56301</v>
      </c>
      <c r="K1108" t="s">
        <v>105</v>
      </c>
      <c r="L1108" t="s">
        <v>6231</v>
      </c>
      <c r="M1108" t="s">
        <v>70</v>
      </c>
      <c r="N1108" t="s">
        <v>162</v>
      </c>
      <c r="O1108" t="s">
        <v>6232</v>
      </c>
      <c r="P1108" t="s">
        <v>6233</v>
      </c>
      <c r="Q1108">
        <v>4</v>
      </c>
      <c r="R1108">
        <v>0</v>
      </c>
      <c r="S1108" s="16">
        <v>12.96</v>
      </c>
    </row>
    <row r="1109" spans="1:19">
      <c r="A1109" t="s">
        <v>6236</v>
      </c>
      <c r="B1109" s="1">
        <v>42590</v>
      </c>
      <c r="C1109" s="1">
        <v>42597</v>
      </c>
      <c r="D1109" t="s">
        <v>48</v>
      </c>
      <c r="E1109" t="s">
        <v>3412</v>
      </c>
      <c r="F1109" t="s">
        <v>102</v>
      </c>
      <c r="G1109" t="s">
        <v>23</v>
      </c>
      <c r="H1109" t="s">
        <v>39</v>
      </c>
      <c r="I1109" t="s">
        <v>40</v>
      </c>
      <c r="J1109">
        <v>90036</v>
      </c>
      <c r="K1109" t="s">
        <v>41</v>
      </c>
      <c r="L1109" t="s">
        <v>3357</v>
      </c>
      <c r="M1109" t="s">
        <v>28</v>
      </c>
      <c r="N1109" t="s">
        <v>53</v>
      </c>
      <c r="O1109" t="s">
        <v>3358</v>
      </c>
      <c r="P1109" t="s">
        <v>6237</v>
      </c>
      <c r="Q1109">
        <v>2</v>
      </c>
      <c r="R1109">
        <v>0.2</v>
      </c>
      <c r="S1109" s="16">
        <v>12.83</v>
      </c>
    </row>
    <row r="1110" spans="1:19">
      <c r="A1110" t="s">
        <v>6239</v>
      </c>
      <c r="B1110" s="1">
        <v>42722</v>
      </c>
      <c r="C1110" s="1">
        <v>42724</v>
      </c>
      <c r="D1110" t="s">
        <v>20</v>
      </c>
      <c r="E1110" t="s">
        <v>3805</v>
      </c>
      <c r="F1110" t="s">
        <v>102</v>
      </c>
      <c r="G1110" t="s">
        <v>23</v>
      </c>
      <c r="H1110" t="s">
        <v>274</v>
      </c>
      <c r="I1110" t="s">
        <v>275</v>
      </c>
      <c r="J1110">
        <v>10009</v>
      </c>
      <c r="K1110" t="s">
        <v>150</v>
      </c>
      <c r="L1110" t="s">
        <v>3543</v>
      </c>
      <c r="M1110" t="s">
        <v>43</v>
      </c>
      <c r="N1110" t="s">
        <v>57</v>
      </c>
      <c r="O1110" t="s">
        <v>3544</v>
      </c>
      <c r="P1110" t="s">
        <v>4830</v>
      </c>
      <c r="Q1110">
        <v>4</v>
      </c>
      <c r="R1110">
        <v>0</v>
      </c>
      <c r="S1110" s="16">
        <v>117.01</v>
      </c>
    </row>
    <row r="1111" spans="1:19">
      <c r="A1111" t="s">
        <v>6242</v>
      </c>
      <c r="B1111" s="1">
        <v>42982</v>
      </c>
      <c r="C1111" s="1">
        <v>42984</v>
      </c>
      <c r="D1111" t="s">
        <v>191</v>
      </c>
      <c r="E1111" t="s">
        <v>2571</v>
      </c>
      <c r="F1111" t="s">
        <v>38</v>
      </c>
      <c r="G1111" t="s">
        <v>23</v>
      </c>
      <c r="H1111" t="s">
        <v>310</v>
      </c>
      <c r="I1111" t="s">
        <v>213</v>
      </c>
      <c r="J1111">
        <v>60653</v>
      </c>
      <c r="K1111" t="s">
        <v>105</v>
      </c>
      <c r="L1111" t="s">
        <v>6243</v>
      </c>
      <c r="M1111" t="s">
        <v>28</v>
      </c>
      <c r="N1111" t="s">
        <v>29</v>
      </c>
      <c r="O1111" t="s">
        <v>6244</v>
      </c>
      <c r="P1111" t="s">
        <v>6245</v>
      </c>
      <c r="Q1111">
        <v>9</v>
      </c>
      <c r="R1111">
        <v>0.3</v>
      </c>
      <c r="S1111" s="16">
        <v>-117.88</v>
      </c>
    </row>
    <row r="1112" spans="1:19">
      <c r="A1112" t="s">
        <v>6246</v>
      </c>
      <c r="B1112" s="1">
        <v>42591</v>
      </c>
      <c r="C1112" s="1">
        <v>42594</v>
      </c>
      <c r="D1112" t="s">
        <v>191</v>
      </c>
      <c r="E1112" t="s">
        <v>618</v>
      </c>
      <c r="F1112" t="s">
        <v>22</v>
      </c>
      <c r="G1112" t="s">
        <v>23</v>
      </c>
      <c r="H1112" t="s">
        <v>1763</v>
      </c>
      <c r="I1112" t="s">
        <v>88</v>
      </c>
      <c r="J1112">
        <v>28314</v>
      </c>
      <c r="K1112" t="s">
        <v>26</v>
      </c>
      <c r="L1112" t="s">
        <v>3980</v>
      </c>
      <c r="M1112" t="s">
        <v>43</v>
      </c>
      <c r="N1112" t="s">
        <v>90</v>
      </c>
      <c r="O1112" t="s">
        <v>3981</v>
      </c>
      <c r="P1112" t="s">
        <v>6247</v>
      </c>
      <c r="Q1112">
        <v>9</v>
      </c>
      <c r="R1112">
        <v>0.2</v>
      </c>
      <c r="S1112" s="16">
        <v>9.6300000000000008</v>
      </c>
    </row>
    <row r="1113" spans="1:19">
      <c r="A1113" t="s">
        <v>6248</v>
      </c>
      <c r="B1113" s="1">
        <v>42177</v>
      </c>
      <c r="C1113" s="1">
        <v>42180</v>
      </c>
      <c r="D1113" t="s">
        <v>191</v>
      </c>
      <c r="E1113" t="s">
        <v>5914</v>
      </c>
      <c r="F1113" t="s">
        <v>102</v>
      </c>
      <c r="G1113" t="s">
        <v>23</v>
      </c>
      <c r="H1113" t="s">
        <v>471</v>
      </c>
      <c r="I1113" t="s">
        <v>213</v>
      </c>
      <c r="J1113">
        <v>60505</v>
      </c>
      <c r="K1113" t="s">
        <v>105</v>
      </c>
      <c r="L1113" t="s">
        <v>5343</v>
      </c>
      <c r="M1113" t="s">
        <v>28</v>
      </c>
      <c r="N1113" t="s">
        <v>53</v>
      </c>
      <c r="O1113" t="s">
        <v>5344</v>
      </c>
      <c r="P1113" t="s">
        <v>6249</v>
      </c>
      <c r="Q1113">
        <v>7</v>
      </c>
      <c r="R1113">
        <v>0.5</v>
      </c>
      <c r="S1113" s="16">
        <v>-525.64</v>
      </c>
    </row>
    <row r="1114" spans="1:19">
      <c r="A1114" t="s">
        <v>6250</v>
      </c>
      <c r="B1114" s="1">
        <v>42698</v>
      </c>
      <c r="C1114" s="1">
        <v>42702</v>
      </c>
      <c r="D1114" t="s">
        <v>48</v>
      </c>
      <c r="E1114" t="s">
        <v>5701</v>
      </c>
      <c r="F1114" t="s">
        <v>22</v>
      </c>
      <c r="G1114" t="s">
        <v>23</v>
      </c>
      <c r="H1114" t="s">
        <v>844</v>
      </c>
      <c r="I1114" t="s">
        <v>104</v>
      </c>
      <c r="J1114">
        <v>75081</v>
      </c>
      <c r="K1114" t="s">
        <v>105</v>
      </c>
      <c r="L1114" t="s">
        <v>6251</v>
      </c>
      <c r="M1114" t="s">
        <v>70</v>
      </c>
      <c r="N1114" t="s">
        <v>71</v>
      </c>
      <c r="O1114" t="s">
        <v>6252</v>
      </c>
      <c r="P1114" t="s">
        <v>6253</v>
      </c>
      <c r="Q1114">
        <v>6</v>
      </c>
      <c r="R1114">
        <v>0.2</v>
      </c>
      <c r="S1114" s="16">
        <v>49.32</v>
      </c>
    </row>
    <row r="1115" spans="1:19">
      <c r="A1115" t="s">
        <v>6254</v>
      </c>
      <c r="B1115" s="1">
        <v>43079</v>
      </c>
      <c r="C1115" s="1">
        <v>43084</v>
      </c>
      <c r="D1115" t="s">
        <v>20</v>
      </c>
      <c r="E1115" t="s">
        <v>6255</v>
      </c>
      <c r="F1115" t="s">
        <v>102</v>
      </c>
      <c r="G1115" t="s">
        <v>23</v>
      </c>
      <c r="H1115" t="s">
        <v>337</v>
      </c>
      <c r="I1115" t="s">
        <v>1534</v>
      </c>
      <c r="J1115">
        <v>39212</v>
      </c>
      <c r="K1115" t="s">
        <v>26</v>
      </c>
      <c r="L1115" t="s">
        <v>2604</v>
      </c>
      <c r="M1115" t="s">
        <v>70</v>
      </c>
      <c r="N1115" t="s">
        <v>162</v>
      </c>
      <c r="O1115" t="s">
        <v>2605</v>
      </c>
      <c r="P1115" t="s">
        <v>6256</v>
      </c>
      <c r="Q1115">
        <v>3</v>
      </c>
      <c r="R1115">
        <v>0</v>
      </c>
      <c r="S1115" s="16">
        <v>257.99</v>
      </c>
    </row>
    <row r="1116" spans="1:19">
      <c r="A1116" t="s">
        <v>6259</v>
      </c>
      <c r="B1116" s="1">
        <v>42545</v>
      </c>
      <c r="C1116" s="1">
        <v>42550</v>
      </c>
      <c r="D1116" t="s">
        <v>48</v>
      </c>
      <c r="E1116" t="s">
        <v>1931</v>
      </c>
      <c r="F1116" t="s">
        <v>22</v>
      </c>
      <c r="G1116" t="s">
        <v>23</v>
      </c>
      <c r="H1116" t="s">
        <v>978</v>
      </c>
      <c r="I1116" t="s">
        <v>40</v>
      </c>
      <c r="J1116">
        <v>92024</v>
      </c>
      <c r="K1116" t="s">
        <v>41</v>
      </c>
      <c r="L1116" t="s">
        <v>5514</v>
      </c>
      <c r="M1116" t="s">
        <v>70</v>
      </c>
      <c r="N1116" t="s">
        <v>71</v>
      </c>
      <c r="O1116" t="s">
        <v>5515</v>
      </c>
      <c r="P1116" t="s">
        <v>6260</v>
      </c>
      <c r="Q1116">
        <v>4</v>
      </c>
      <c r="R1116">
        <v>0.2</v>
      </c>
      <c r="S1116" s="16">
        <v>-9.56</v>
      </c>
    </row>
    <row r="1117" spans="1:19">
      <c r="A1117" t="s">
        <v>6261</v>
      </c>
      <c r="B1117" s="1">
        <v>41747</v>
      </c>
      <c r="C1117" s="1">
        <v>41752</v>
      </c>
      <c r="D1117" t="s">
        <v>48</v>
      </c>
      <c r="E1117" t="s">
        <v>2169</v>
      </c>
      <c r="F1117" t="s">
        <v>22</v>
      </c>
      <c r="G1117" t="s">
        <v>23</v>
      </c>
      <c r="H1117" t="s">
        <v>39</v>
      </c>
      <c r="I1117" t="s">
        <v>40</v>
      </c>
      <c r="J1117">
        <v>90049</v>
      </c>
      <c r="K1117" t="s">
        <v>41</v>
      </c>
      <c r="L1117" t="s">
        <v>6262</v>
      </c>
      <c r="M1117" t="s">
        <v>70</v>
      </c>
      <c r="N1117" t="s">
        <v>700</v>
      </c>
      <c r="O1117" t="s">
        <v>6263</v>
      </c>
      <c r="P1117" t="s">
        <v>3649</v>
      </c>
      <c r="Q1117">
        <v>4</v>
      </c>
      <c r="R1117">
        <v>0.2</v>
      </c>
      <c r="S1117" s="16">
        <v>97.19</v>
      </c>
    </row>
    <row r="1118" spans="1:19">
      <c r="A1118" t="s">
        <v>6270</v>
      </c>
      <c r="B1118" s="1">
        <v>43070</v>
      </c>
      <c r="C1118" s="1">
        <v>43074</v>
      </c>
      <c r="D1118" t="s">
        <v>48</v>
      </c>
      <c r="E1118" t="s">
        <v>1276</v>
      </c>
      <c r="F1118" t="s">
        <v>22</v>
      </c>
      <c r="G1118" t="s">
        <v>23</v>
      </c>
      <c r="H1118" t="s">
        <v>39</v>
      </c>
      <c r="I1118" t="s">
        <v>40</v>
      </c>
      <c r="J1118">
        <v>90008</v>
      </c>
      <c r="K1118" t="s">
        <v>41</v>
      </c>
      <c r="L1118" t="s">
        <v>3284</v>
      </c>
      <c r="M1118" t="s">
        <v>43</v>
      </c>
      <c r="N1118" t="s">
        <v>90</v>
      </c>
      <c r="O1118" t="s">
        <v>3285</v>
      </c>
      <c r="P1118" t="s">
        <v>4495</v>
      </c>
      <c r="Q1118">
        <v>7</v>
      </c>
      <c r="R1118">
        <v>0</v>
      </c>
      <c r="S1118" s="16">
        <v>21.77</v>
      </c>
    </row>
    <row r="1119" spans="1:19">
      <c r="A1119" t="s">
        <v>6271</v>
      </c>
      <c r="B1119" s="1">
        <v>43046</v>
      </c>
      <c r="C1119" s="1">
        <v>43051</v>
      </c>
      <c r="D1119" t="s">
        <v>48</v>
      </c>
      <c r="E1119" t="s">
        <v>6134</v>
      </c>
      <c r="F1119" t="s">
        <v>22</v>
      </c>
      <c r="G1119" t="s">
        <v>23</v>
      </c>
      <c r="H1119" t="s">
        <v>128</v>
      </c>
      <c r="I1119" t="s">
        <v>40</v>
      </c>
      <c r="J1119">
        <v>94122</v>
      </c>
      <c r="K1119" t="s">
        <v>41</v>
      </c>
      <c r="L1119" t="s">
        <v>5116</v>
      </c>
      <c r="M1119" t="s">
        <v>43</v>
      </c>
      <c r="N1119" t="s">
        <v>74</v>
      </c>
      <c r="O1119" t="s">
        <v>5117</v>
      </c>
      <c r="P1119" t="s">
        <v>6272</v>
      </c>
      <c r="Q1119">
        <v>4</v>
      </c>
      <c r="R1119">
        <v>0.2</v>
      </c>
      <c r="S1119" s="16">
        <v>7.63</v>
      </c>
    </row>
    <row r="1120" spans="1:19">
      <c r="A1120" t="s">
        <v>6276</v>
      </c>
      <c r="B1120" s="1">
        <v>42554</v>
      </c>
      <c r="C1120" s="1">
        <v>42557</v>
      </c>
      <c r="D1120" t="s">
        <v>191</v>
      </c>
      <c r="E1120" t="s">
        <v>1341</v>
      </c>
      <c r="F1120" t="s">
        <v>22</v>
      </c>
      <c r="G1120" t="s">
        <v>23</v>
      </c>
      <c r="H1120" t="s">
        <v>39</v>
      </c>
      <c r="I1120" t="s">
        <v>40</v>
      </c>
      <c r="J1120">
        <v>90049</v>
      </c>
      <c r="K1120" t="s">
        <v>41</v>
      </c>
      <c r="L1120" t="s">
        <v>6277</v>
      </c>
      <c r="M1120" t="s">
        <v>43</v>
      </c>
      <c r="N1120" t="s">
        <v>90</v>
      </c>
      <c r="O1120" t="s">
        <v>6278</v>
      </c>
      <c r="P1120" t="s">
        <v>425</v>
      </c>
      <c r="Q1120">
        <v>2</v>
      </c>
      <c r="R1120">
        <v>0</v>
      </c>
      <c r="S1120" s="16">
        <v>6.22</v>
      </c>
    </row>
    <row r="1121" spans="1:19">
      <c r="A1121" t="s">
        <v>6282</v>
      </c>
      <c r="B1121" s="1">
        <v>42576</v>
      </c>
      <c r="C1121" s="1">
        <v>42580</v>
      </c>
      <c r="D1121" t="s">
        <v>48</v>
      </c>
      <c r="E1121" t="s">
        <v>3045</v>
      </c>
      <c r="F1121" t="s">
        <v>22</v>
      </c>
      <c r="G1121" t="s">
        <v>23</v>
      </c>
      <c r="H1121" t="s">
        <v>337</v>
      </c>
      <c r="I1121" t="s">
        <v>1534</v>
      </c>
      <c r="J1121">
        <v>39212</v>
      </c>
      <c r="K1121" t="s">
        <v>26</v>
      </c>
      <c r="L1121" t="s">
        <v>6283</v>
      </c>
      <c r="M1121" t="s">
        <v>43</v>
      </c>
      <c r="N1121" t="s">
        <v>57</v>
      </c>
      <c r="O1121" t="s">
        <v>6284</v>
      </c>
      <c r="P1121" t="s">
        <v>6285</v>
      </c>
      <c r="Q1121">
        <v>1</v>
      </c>
      <c r="R1121">
        <v>0</v>
      </c>
      <c r="S1121" s="16">
        <v>0.32</v>
      </c>
    </row>
    <row r="1122" spans="1:19">
      <c r="A1122" t="s">
        <v>6286</v>
      </c>
      <c r="B1122" s="1">
        <v>42348</v>
      </c>
      <c r="C1122" s="1">
        <v>42354</v>
      </c>
      <c r="D1122" t="s">
        <v>48</v>
      </c>
      <c r="E1122" t="s">
        <v>3945</v>
      </c>
      <c r="F1122" t="s">
        <v>38</v>
      </c>
      <c r="G1122" t="s">
        <v>23</v>
      </c>
      <c r="H1122" t="s">
        <v>337</v>
      </c>
      <c r="I1122" t="s">
        <v>241</v>
      </c>
      <c r="J1122">
        <v>49201</v>
      </c>
      <c r="K1122" t="s">
        <v>105</v>
      </c>
      <c r="L1122" t="s">
        <v>586</v>
      </c>
      <c r="M1122" t="s">
        <v>43</v>
      </c>
      <c r="N1122" t="s">
        <v>67</v>
      </c>
      <c r="O1122" t="s">
        <v>6287</v>
      </c>
      <c r="P1122" t="s">
        <v>6288</v>
      </c>
      <c r="Q1122">
        <v>2</v>
      </c>
      <c r="R1122">
        <v>0</v>
      </c>
      <c r="S1122" s="16">
        <v>1.52</v>
      </c>
    </row>
    <row r="1123" spans="1:19">
      <c r="A1123" t="s">
        <v>6291</v>
      </c>
      <c r="B1123" s="1">
        <v>43088</v>
      </c>
      <c r="C1123" s="1">
        <v>43090</v>
      </c>
      <c r="D1123" t="s">
        <v>191</v>
      </c>
      <c r="E1123" t="s">
        <v>4658</v>
      </c>
      <c r="F1123" t="s">
        <v>22</v>
      </c>
      <c r="G1123" t="s">
        <v>23</v>
      </c>
      <c r="H1123" t="s">
        <v>4251</v>
      </c>
      <c r="I1123" t="s">
        <v>758</v>
      </c>
      <c r="J1123">
        <v>70506</v>
      </c>
      <c r="K1123" t="s">
        <v>26</v>
      </c>
      <c r="L1123" t="s">
        <v>1856</v>
      </c>
      <c r="M1123" t="s">
        <v>43</v>
      </c>
      <c r="N1123" t="s">
        <v>593</v>
      </c>
      <c r="O1123" t="s">
        <v>1857</v>
      </c>
      <c r="P1123" t="s">
        <v>6292</v>
      </c>
      <c r="Q1123">
        <v>2</v>
      </c>
      <c r="R1123">
        <v>0</v>
      </c>
      <c r="S1123" s="16">
        <v>33.31</v>
      </c>
    </row>
    <row r="1124" spans="1:19">
      <c r="A1124" t="s">
        <v>6293</v>
      </c>
      <c r="B1124" s="1">
        <v>41986</v>
      </c>
      <c r="C1124" s="1">
        <v>41988</v>
      </c>
      <c r="D1124" t="s">
        <v>20</v>
      </c>
      <c r="E1124" t="s">
        <v>2286</v>
      </c>
      <c r="F1124" t="s">
        <v>22</v>
      </c>
      <c r="G1124" t="s">
        <v>23</v>
      </c>
      <c r="H1124" t="s">
        <v>186</v>
      </c>
      <c r="I1124" t="s">
        <v>104</v>
      </c>
      <c r="J1124">
        <v>77070</v>
      </c>
      <c r="K1124" t="s">
        <v>105</v>
      </c>
      <c r="L1124" t="s">
        <v>2004</v>
      </c>
      <c r="M1124" t="s">
        <v>43</v>
      </c>
      <c r="N1124" t="s">
        <v>593</v>
      </c>
      <c r="O1124" t="s">
        <v>2005</v>
      </c>
      <c r="P1124" t="s">
        <v>6294</v>
      </c>
      <c r="Q1124">
        <v>1</v>
      </c>
      <c r="R1124">
        <v>0.2</v>
      </c>
      <c r="S1124" s="16">
        <v>0.37</v>
      </c>
    </row>
    <row r="1125" spans="1:19">
      <c r="A1125" t="s">
        <v>6298</v>
      </c>
      <c r="B1125" s="1">
        <v>42703</v>
      </c>
      <c r="C1125" s="1">
        <v>42705</v>
      </c>
      <c r="D1125" t="s">
        <v>20</v>
      </c>
      <c r="E1125" t="s">
        <v>6299</v>
      </c>
      <c r="F1125" t="s">
        <v>38</v>
      </c>
      <c r="G1125" t="s">
        <v>23</v>
      </c>
      <c r="H1125" t="s">
        <v>844</v>
      </c>
      <c r="I1125" t="s">
        <v>104</v>
      </c>
      <c r="J1125">
        <v>75217</v>
      </c>
      <c r="K1125" t="s">
        <v>105</v>
      </c>
      <c r="L1125" t="s">
        <v>5248</v>
      </c>
      <c r="M1125" t="s">
        <v>70</v>
      </c>
      <c r="N1125" t="s">
        <v>162</v>
      </c>
      <c r="O1125" t="s">
        <v>5249</v>
      </c>
      <c r="P1125" t="s">
        <v>6300</v>
      </c>
      <c r="Q1125">
        <v>2</v>
      </c>
      <c r="R1125">
        <v>0.2</v>
      </c>
      <c r="S1125" s="16">
        <v>16.79</v>
      </c>
    </row>
    <row r="1126" spans="1:19">
      <c r="A1126" t="s">
        <v>6303</v>
      </c>
      <c r="B1126" s="1">
        <v>41896</v>
      </c>
      <c r="C1126" s="1">
        <v>41901</v>
      </c>
      <c r="D1126" t="s">
        <v>48</v>
      </c>
      <c r="E1126" t="s">
        <v>4627</v>
      </c>
      <c r="F1126" t="s">
        <v>22</v>
      </c>
      <c r="G1126" t="s">
        <v>23</v>
      </c>
      <c r="H1126" t="s">
        <v>3583</v>
      </c>
      <c r="I1126" t="s">
        <v>1312</v>
      </c>
      <c r="J1126">
        <v>31204</v>
      </c>
      <c r="K1126" t="s">
        <v>26</v>
      </c>
      <c r="L1126" t="s">
        <v>4533</v>
      </c>
      <c r="M1126" t="s">
        <v>28</v>
      </c>
      <c r="N1126" t="s">
        <v>63</v>
      </c>
      <c r="O1126" t="s">
        <v>4534</v>
      </c>
      <c r="P1126" t="s">
        <v>6304</v>
      </c>
      <c r="Q1126">
        <v>5</v>
      </c>
      <c r="R1126">
        <v>0</v>
      </c>
      <c r="S1126" s="16">
        <v>52.69</v>
      </c>
    </row>
    <row r="1127" spans="1:19">
      <c r="A1127" t="s">
        <v>6317</v>
      </c>
      <c r="B1127" s="1">
        <v>43078</v>
      </c>
      <c r="C1127" s="1">
        <v>43080</v>
      </c>
      <c r="D1127" t="s">
        <v>20</v>
      </c>
      <c r="E1127" t="s">
        <v>1830</v>
      </c>
      <c r="F1127" t="s">
        <v>22</v>
      </c>
      <c r="G1127" t="s">
        <v>23</v>
      </c>
      <c r="H1127" t="s">
        <v>911</v>
      </c>
      <c r="I1127" t="s">
        <v>241</v>
      </c>
      <c r="J1127">
        <v>48234</v>
      </c>
      <c r="K1127" t="s">
        <v>105</v>
      </c>
      <c r="L1127" t="s">
        <v>6318</v>
      </c>
      <c r="M1127" t="s">
        <v>70</v>
      </c>
      <c r="N1127" t="s">
        <v>162</v>
      </c>
      <c r="O1127" t="s">
        <v>6319</v>
      </c>
      <c r="P1127" t="s">
        <v>6320</v>
      </c>
      <c r="Q1127">
        <v>6</v>
      </c>
      <c r="R1127">
        <v>0</v>
      </c>
      <c r="S1127" s="16">
        <v>41.95</v>
      </c>
    </row>
    <row r="1128" spans="1:19">
      <c r="A1128" t="s">
        <v>6321</v>
      </c>
      <c r="B1128" s="1">
        <v>42986</v>
      </c>
      <c r="C1128" s="1">
        <v>42992</v>
      </c>
      <c r="D1128" t="s">
        <v>48</v>
      </c>
      <c r="E1128" t="s">
        <v>5068</v>
      </c>
      <c r="F1128" t="s">
        <v>38</v>
      </c>
      <c r="G1128" t="s">
        <v>23</v>
      </c>
      <c r="H1128" t="s">
        <v>894</v>
      </c>
      <c r="I1128" t="s">
        <v>513</v>
      </c>
      <c r="J1128">
        <v>43017</v>
      </c>
      <c r="K1128" t="s">
        <v>150</v>
      </c>
      <c r="L1128" t="s">
        <v>6322</v>
      </c>
      <c r="M1128" t="s">
        <v>70</v>
      </c>
      <c r="N1128" t="s">
        <v>162</v>
      </c>
      <c r="O1128" t="s">
        <v>6323</v>
      </c>
      <c r="P1128" t="s">
        <v>2866</v>
      </c>
      <c r="Q1128">
        <v>1</v>
      </c>
      <c r="R1128">
        <v>0.2</v>
      </c>
      <c r="S1128" s="16">
        <v>1.71</v>
      </c>
    </row>
    <row r="1129" spans="1:19">
      <c r="A1129" t="s">
        <v>6327</v>
      </c>
      <c r="B1129" s="1">
        <v>42569</v>
      </c>
      <c r="C1129" s="1">
        <v>42574</v>
      </c>
      <c r="D1129" t="s">
        <v>48</v>
      </c>
      <c r="E1129" t="s">
        <v>6005</v>
      </c>
      <c r="F1129" t="s">
        <v>38</v>
      </c>
      <c r="G1129" t="s">
        <v>23</v>
      </c>
      <c r="H1129" t="s">
        <v>3946</v>
      </c>
      <c r="I1129" t="s">
        <v>317</v>
      </c>
      <c r="J1129">
        <v>85301</v>
      </c>
      <c r="K1129" t="s">
        <v>41</v>
      </c>
      <c r="L1129" t="s">
        <v>6328</v>
      </c>
      <c r="M1129" t="s">
        <v>43</v>
      </c>
      <c r="N1129" t="s">
        <v>593</v>
      </c>
      <c r="O1129" t="s">
        <v>6329</v>
      </c>
      <c r="P1129" t="s">
        <v>6330</v>
      </c>
      <c r="Q1129">
        <v>5</v>
      </c>
      <c r="R1129">
        <v>0.2</v>
      </c>
      <c r="S1129" s="16">
        <v>4.2300000000000004</v>
      </c>
    </row>
    <row r="1130" spans="1:19">
      <c r="A1130" t="s">
        <v>6331</v>
      </c>
      <c r="B1130" s="1">
        <v>42534</v>
      </c>
      <c r="C1130" s="1">
        <v>42536</v>
      </c>
      <c r="D1130" t="s">
        <v>20</v>
      </c>
      <c r="E1130" t="s">
        <v>2865</v>
      </c>
      <c r="F1130" t="s">
        <v>102</v>
      </c>
      <c r="G1130" t="s">
        <v>23</v>
      </c>
      <c r="H1130" t="s">
        <v>337</v>
      </c>
      <c r="I1130" t="s">
        <v>241</v>
      </c>
      <c r="J1130">
        <v>49201</v>
      </c>
      <c r="K1130" t="s">
        <v>105</v>
      </c>
      <c r="L1130" t="s">
        <v>6268</v>
      </c>
      <c r="M1130" t="s">
        <v>70</v>
      </c>
      <c r="N1130" t="s">
        <v>71</v>
      </c>
      <c r="O1130" t="s">
        <v>6269</v>
      </c>
      <c r="P1130" t="s">
        <v>5667</v>
      </c>
      <c r="Q1130">
        <v>3</v>
      </c>
      <c r="R1130">
        <v>0</v>
      </c>
      <c r="S1130" s="16">
        <v>94.49</v>
      </c>
    </row>
    <row r="1131" spans="1:19">
      <c r="A1131" t="s">
        <v>6332</v>
      </c>
      <c r="B1131" s="1">
        <v>42919</v>
      </c>
      <c r="C1131" s="1">
        <v>42925</v>
      </c>
      <c r="D1131" t="s">
        <v>48</v>
      </c>
      <c r="E1131" t="s">
        <v>776</v>
      </c>
      <c r="F1131" t="s">
        <v>102</v>
      </c>
      <c r="G1131" t="s">
        <v>23</v>
      </c>
      <c r="H1131" t="s">
        <v>1360</v>
      </c>
      <c r="I1131" t="s">
        <v>1281</v>
      </c>
      <c r="J1131">
        <v>2169</v>
      </c>
      <c r="K1131" t="s">
        <v>150</v>
      </c>
      <c r="L1131" t="s">
        <v>4410</v>
      </c>
      <c r="M1131" t="s">
        <v>70</v>
      </c>
      <c r="N1131" t="s">
        <v>162</v>
      </c>
      <c r="O1131" t="s">
        <v>4411</v>
      </c>
      <c r="P1131" t="s">
        <v>6333</v>
      </c>
      <c r="Q1131">
        <v>10</v>
      </c>
      <c r="R1131">
        <v>0</v>
      </c>
      <c r="S1131" s="16">
        <v>93.2</v>
      </c>
    </row>
    <row r="1132" spans="1:19">
      <c r="A1132" t="s">
        <v>6340</v>
      </c>
      <c r="B1132" s="1">
        <v>42468</v>
      </c>
      <c r="C1132" s="1">
        <v>42474</v>
      </c>
      <c r="D1132" t="s">
        <v>48</v>
      </c>
      <c r="E1132" t="s">
        <v>2217</v>
      </c>
      <c r="F1132" t="s">
        <v>102</v>
      </c>
      <c r="G1132" t="s">
        <v>23</v>
      </c>
      <c r="H1132" t="s">
        <v>282</v>
      </c>
      <c r="I1132" t="s">
        <v>513</v>
      </c>
      <c r="J1132">
        <v>45373</v>
      </c>
      <c r="K1132" t="s">
        <v>150</v>
      </c>
      <c r="L1132" t="s">
        <v>5939</v>
      </c>
      <c r="M1132" t="s">
        <v>43</v>
      </c>
      <c r="N1132" t="s">
        <v>175</v>
      </c>
      <c r="O1132" t="s">
        <v>5940</v>
      </c>
      <c r="P1132" t="s">
        <v>3079</v>
      </c>
      <c r="Q1132">
        <v>1</v>
      </c>
      <c r="R1132">
        <v>0.2</v>
      </c>
      <c r="S1132" s="16">
        <v>3.22</v>
      </c>
    </row>
    <row r="1133" spans="1:19">
      <c r="A1133" t="s">
        <v>6348</v>
      </c>
      <c r="B1133" s="1">
        <v>42307</v>
      </c>
      <c r="C1133" s="1">
        <v>42310</v>
      </c>
      <c r="D1133" t="s">
        <v>20</v>
      </c>
      <c r="E1133" t="s">
        <v>1207</v>
      </c>
      <c r="F1133" t="s">
        <v>38</v>
      </c>
      <c r="G1133" t="s">
        <v>23</v>
      </c>
      <c r="H1133" t="s">
        <v>836</v>
      </c>
      <c r="I1133" t="s">
        <v>472</v>
      </c>
      <c r="J1133">
        <v>80219</v>
      </c>
      <c r="K1133" t="s">
        <v>41</v>
      </c>
      <c r="L1133" t="s">
        <v>5250</v>
      </c>
      <c r="M1133" t="s">
        <v>70</v>
      </c>
      <c r="N1133" t="s">
        <v>700</v>
      </c>
      <c r="O1133" t="s">
        <v>5251</v>
      </c>
      <c r="P1133" t="s">
        <v>6349</v>
      </c>
      <c r="Q1133">
        <v>2</v>
      </c>
      <c r="R1133">
        <v>0.7</v>
      </c>
      <c r="S1133" s="16">
        <v>-46</v>
      </c>
    </row>
    <row r="1134" spans="1:19">
      <c r="A1134" t="s">
        <v>6355</v>
      </c>
      <c r="B1134" s="1">
        <v>42327</v>
      </c>
      <c r="C1134" s="1">
        <v>42329</v>
      </c>
      <c r="D1134" t="s">
        <v>20</v>
      </c>
      <c r="E1134" t="s">
        <v>5946</v>
      </c>
      <c r="F1134" t="s">
        <v>102</v>
      </c>
      <c r="G1134" t="s">
        <v>23</v>
      </c>
      <c r="H1134" t="s">
        <v>95</v>
      </c>
      <c r="I1134" t="s">
        <v>96</v>
      </c>
      <c r="J1134">
        <v>98115</v>
      </c>
      <c r="K1134" t="s">
        <v>41</v>
      </c>
      <c r="L1134" t="s">
        <v>5878</v>
      </c>
      <c r="M1134" t="s">
        <v>28</v>
      </c>
      <c r="N1134" t="s">
        <v>63</v>
      </c>
      <c r="O1134" t="s">
        <v>5879</v>
      </c>
      <c r="P1134" t="s">
        <v>4835</v>
      </c>
      <c r="Q1134">
        <v>2</v>
      </c>
      <c r="R1134">
        <v>0</v>
      </c>
      <c r="S1134" s="16">
        <v>22.71</v>
      </c>
    </row>
    <row r="1135" spans="1:19">
      <c r="A1135" t="s">
        <v>6356</v>
      </c>
      <c r="B1135" s="1">
        <v>41895</v>
      </c>
      <c r="C1135" s="1">
        <v>41899</v>
      </c>
      <c r="D1135" t="s">
        <v>48</v>
      </c>
      <c r="E1135" t="s">
        <v>229</v>
      </c>
      <c r="F1135" t="s">
        <v>38</v>
      </c>
      <c r="G1135" t="s">
        <v>23</v>
      </c>
      <c r="H1135" t="s">
        <v>4065</v>
      </c>
      <c r="I1135" t="s">
        <v>317</v>
      </c>
      <c r="J1135">
        <v>85281</v>
      </c>
      <c r="K1135" t="s">
        <v>41</v>
      </c>
      <c r="L1135" t="s">
        <v>6357</v>
      </c>
      <c r="M1135" t="s">
        <v>43</v>
      </c>
      <c r="N1135" t="s">
        <v>57</v>
      </c>
      <c r="O1135" t="s">
        <v>6358</v>
      </c>
      <c r="P1135" t="s">
        <v>6359</v>
      </c>
      <c r="Q1135">
        <v>5</v>
      </c>
      <c r="R1135">
        <v>0.2</v>
      </c>
      <c r="S1135" s="16">
        <v>5.96</v>
      </c>
    </row>
    <row r="1136" spans="1:19">
      <c r="A1136" t="s">
        <v>6360</v>
      </c>
      <c r="B1136" s="1">
        <v>42168</v>
      </c>
      <c r="C1136" s="1">
        <v>42174</v>
      </c>
      <c r="D1136" t="s">
        <v>48</v>
      </c>
      <c r="E1136" t="s">
        <v>6184</v>
      </c>
      <c r="F1136" t="s">
        <v>38</v>
      </c>
      <c r="G1136" t="s">
        <v>23</v>
      </c>
      <c r="H1136" t="s">
        <v>367</v>
      </c>
      <c r="I1136" t="s">
        <v>368</v>
      </c>
      <c r="J1136">
        <v>35601</v>
      </c>
      <c r="K1136" t="s">
        <v>26</v>
      </c>
      <c r="L1136" t="s">
        <v>6311</v>
      </c>
      <c r="M1136" t="s">
        <v>43</v>
      </c>
      <c r="N1136" t="s">
        <v>67</v>
      </c>
      <c r="O1136" t="s">
        <v>6312</v>
      </c>
      <c r="P1136" t="s">
        <v>4646</v>
      </c>
      <c r="Q1136">
        <v>6</v>
      </c>
      <c r="R1136">
        <v>0</v>
      </c>
      <c r="S1136" s="16">
        <v>6.94</v>
      </c>
    </row>
    <row r="1137" spans="1:19">
      <c r="A1137" t="s">
        <v>6362</v>
      </c>
      <c r="B1137" s="1">
        <v>42846</v>
      </c>
      <c r="C1137" s="1">
        <v>42849</v>
      </c>
      <c r="D1137" t="s">
        <v>191</v>
      </c>
      <c r="E1137" t="s">
        <v>4426</v>
      </c>
      <c r="F1137" t="s">
        <v>22</v>
      </c>
      <c r="G1137" t="s">
        <v>23</v>
      </c>
      <c r="H1137" t="s">
        <v>95</v>
      </c>
      <c r="I1137" t="s">
        <v>96</v>
      </c>
      <c r="J1137">
        <v>98103</v>
      </c>
      <c r="K1137" t="s">
        <v>41</v>
      </c>
      <c r="L1137" t="s">
        <v>6363</v>
      </c>
      <c r="M1137" t="s">
        <v>70</v>
      </c>
      <c r="N1137" t="s">
        <v>162</v>
      </c>
      <c r="O1137" t="s">
        <v>6364</v>
      </c>
      <c r="P1137" t="s">
        <v>1283</v>
      </c>
      <c r="Q1137">
        <v>1</v>
      </c>
      <c r="R1137">
        <v>0</v>
      </c>
      <c r="S1137" s="16">
        <v>3.46</v>
      </c>
    </row>
    <row r="1138" spans="1:19">
      <c r="A1138" t="s">
        <v>6365</v>
      </c>
      <c r="B1138" s="1">
        <v>42632</v>
      </c>
      <c r="C1138" s="1">
        <v>42636</v>
      </c>
      <c r="D1138" t="s">
        <v>48</v>
      </c>
      <c r="E1138" t="s">
        <v>2054</v>
      </c>
      <c r="F1138" t="s">
        <v>22</v>
      </c>
      <c r="G1138" t="s">
        <v>23</v>
      </c>
      <c r="H1138" t="s">
        <v>512</v>
      </c>
      <c r="I1138" t="s">
        <v>1312</v>
      </c>
      <c r="J1138">
        <v>31907</v>
      </c>
      <c r="K1138" t="s">
        <v>26</v>
      </c>
      <c r="L1138" t="s">
        <v>6366</v>
      </c>
      <c r="M1138" t="s">
        <v>43</v>
      </c>
      <c r="N1138" t="s">
        <v>593</v>
      </c>
      <c r="O1138" t="s">
        <v>6367</v>
      </c>
      <c r="P1138" t="s">
        <v>3998</v>
      </c>
      <c r="Q1138">
        <v>2</v>
      </c>
      <c r="R1138">
        <v>0</v>
      </c>
      <c r="S1138" s="16">
        <v>0.15</v>
      </c>
    </row>
    <row r="1139" spans="1:19">
      <c r="A1139" t="s">
        <v>6368</v>
      </c>
      <c r="B1139" s="1">
        <v>42730</v>
      </c>
      <c r="C1139" s="1">
        <v>42737</v>
      </c>
      <c r="D1139" t="s">
        <v>48</v>
      </c>
      <c r="E1139" t="s">
        <v>600</v>
      </c>
      <c r="F1139" t="s">
        <v>38</v>
      </c>
      <c r="G1139" t="s">
        <v>23</v>
      </c>
      <c r="H1139" t="s">
        <v>836</v>
      </c>
      <c r="I1139" t="s">
        <v>472</v>
      </c>
      <c r="J1139">
        <v>80219</v>
      </c>
      <c r="K1139" t="s">
        <v>41</v>
      </c>
      <c r="L1139" t="s">
        <v>5042</v>
      </c>
      <c r="M1139" t="s">
        <v>43</v>
      </c>
      <c r="N1139" t="s">
        <v>78</v>
      </c>
      <c r="O1139" t="s">
        <v>5043</v>
      </c>
      <c r="P1139" t="s">
        <v>2413</v>
      </c>
      <c r="Q1139">
        <v>2</v>
      </c>
      <c r="R1139">
        <v>0.2</v>
      </c>
      <c r="S1139" s="16">
        <v>3.51</v>
      </c>
    </row>
    <row r="1140" spans="1:19">
      <c r="A1140" t="s">
        <v>6369</v>
      </c>
      <c r="B1140" s="1">
        <v>42526</v>
      </c>
      <c r="C1140" s="1">
        <v>42532</v>
      </c>
      <c r="D1140" t="s">
        <v>48</v>
      </c>
      <c r="E1140" t="s">
        <v>4519</v>
      </c>
      <c r="F1140" t="s">
        <v>22</v>
      </c>
      <c r="G1140" t="s">
        <v>23</v>
      </c>
      <c r="H1140" t="s">
        <v>623</v>
      </c>
      <c r="I1140" t="s">
        <v>248</v>
      </c>
      <c r="J1140">
        <v>19711</v>
      </c>
      <c r="K1140" t="s">
        <v>150</v>
      </c>
      <c r="L1140" t="s">
        <v>2928</v>
      </c>
      <c r="M1140" t="s">
        <v>43</v>
      </c>
      <c r="N1140" t="s">
        <v>57</v>
      </c>
      <c r="O1140" t="s">
        <v>2929</v>
      </c>
      <c r="P1140" t="s">
        <v>6370</v>
      </c>
      <c r="Q1140">
        <v>2</v>
      </c>
      <c r="R1140">
        <v>0</v>
      </c>
      <c r="S1140" s="16">
        <v>93.7</v>
      </c>
    </row>
    <row r="1141" spans="1:19">
      <c r="A1141" t="s">
        <v>6373</v>
      </c>
      <c r="B1141" s="1">
        <v>42800</v>
      </c>
      <c r="C1141" s="1">
        <v>42805</v>
      </c>
      <c r="D1141" t="s">
        <v>20</v>
      </c>
      <c r="E1141" t="s">
        <v>6374</v>
      </c>
      <c r="F1141" t="s">
        <v>22</v>
      </c>
      <c r="G1141" t="s">
        <v>23</v>
      </c>
      <c r="H1141" t="s">
        <v>274</v>
      </c>
      <c r="I1141" t="s">
        <v>275</v>
      </c>
      <c r="J1141">
        <v>10011</v>
      </c>
      <c r="K1141" t="s">
        <v>150</v>
      </c>
      <c r="L1141" t="s">
        <v>653</v>
      </c>
      <c r="M1141" t="s">
        <v>43</v>
      </c>
      <c r="N1141" t="s">
        <v>90</v>
      </c>
      <c r="O1141" t="s">
        <v>654</v>
      </c>
      <c r="P1141" t="s">
        <v>3226</v>
      </c>
      <c r="Q1141">
        <v>1</v>
      </c>
      <c r="R1141">
        <v>0</v>
      </c>
      <c r="S1141" s="16">
        <v>12.13</v>
      </c>
    </row>
    <row r="1142" spans="1:19">
      <c r="A1142" t="s">
        <v>6376</v>
      </c>
      <c r="B1142" s="1">
        <v>42636</v>
      </c>
      <c r="C1142" s="1">
        <v>42641</v>
      </c>
      <c r="D1142" t="s">
        <v>20</v>
      </c>
      <c r="E1142" t="s">
        <v>1369</v>
      </c>
      <c r="F1142" t="s">
        <v>22</v>
      </c>
      <c r="G1142" t="s">
        <v>23</v>
      </c>
      <c r="H1142" t="s">
        <v>512</v>
      </c>
      <c r="I1142" t="s">
        <v>1312</v>
      </c>
      <c r="J1142">
        <v>31907</v>
      </c>
      <c r="K1142" t="s">
        <v>26</v>
      </c>
      <c r="L1142" t="s">
        <v>1592</v>
      </c>
      <c r="M1142" t="s">
        <v>43</v>
      </c>
      <c r="N1142" t="s">
        <v>57</v>
      </c>
      <c r="O1142" t="s">
        <v>1593</v>
      </c>
      <c r="P1142" t="s">
        <v>6377</v>
      </c>
      <c r="Q1142">
        <v>5</v>
      </c>
      <c r="R1142">
        <v>0</v>
      </c>
      <c r="S1142" s="16">
        <v>34.29</v>
      </c>
    </row>
    <row r="1143" spans="1:19">
      <c r="A1143" t="s">
        <v>6380</v>
      </c>
      <c r="B1143" s="1">
        <v>42429</v>
      </c>
      <c r="C1143" s="1">
        <v>42433</v>
      </c>
      <c r="D1143" t="s">
        <v>48</v>
      </c>
      <c r="E1143" t="s">
        <v>470</v>
      </c>
      <c r="F1143" t="s">
        <v>22</v>
      </c>
      <c r="G1143" t="s">
        <v>23</v>
      </c>
      <c r="H1143" t="s">
        <v>623</v>
      </c>
      <c r="I1143" t="s">
        <v>513</v>
      </c>
      <c r="J1143">
        <v>43055</v>
      </c>
      <c r="K1143" t="s">
        <v>150</v>
      </c>
      <c r="L1143" t="s">
        <v>6032</v>
      </c>
      <c r="M1143" t="s">
        <v>43</v>
      </c>
      <c r="N1143" t="s">
        <v>67</v>
      </c>
      <c r="O1143" t="s">
        <v>6033</v>
      </c>
      <c r="P1143" t="s">
        <v>5762</v>
      </c>
      <c r="Q1143">
        <v>7</v>
      </c>
      <c r="R1143">
        <v>0.2</v>
      </c>
      <c r="S1143" s="16">
        <v>8.33</v>
      </c>
    </row>
    <row r="1144" spans="1:19">
      <c r="A1144" t="s">
        <v>6382</v>
      </c>
      <c r="B1144" s="1">
        <v>42595</v>
      </c>
      <c r="C1144" s="1">
        <v>42600</v>
      </c>
      <c r="D1144" t="s">
        <v>20</v>
      </c>
      <c r="E1144" t="s">
        <v>3176</v>
      </c>
      <c r="F1144" t="s">
        <v>38</v>
      </c>
      <c r="G1144" t="s">
        <v>23</v>
      </c>
      <c r="H1144" t="s">
        <v>6383</v>
      </c>
      <c r="I1144" t="s">
        <v>114</v>
      </c>
      <c r="J1144">
        <v>53214</v>
      </c>
      <c r="K1144" t="s">
        <v>105</v>
      </c>
      <c r="L1144" t="s">
        <v>1724</v>
      </c>
      <c r="M1144" t="s">
        <v>28</v>
      </c>
      <c r="N1144" t="s">
        <v>29</v>
      </c>
      <c r="O1144" t="s">
        <v>1725</v>
      </c>
      <c r="P1144" t="s">
        <v>4949</v>
      </c>
      <c r="Q1144">
        <v>2</v>
      </c>
      <c r="R1144">
        <v>0</v>
      </c>
      <c r="S1144" s="16">
        <v>24.2</v>
      </c>
    </row>
    <row r="1145" spans="1:19">
      <c r="A1145" t="s">
        <v>6384</v>
      </c>
      <c r="B1145" s="1">
        <v>42791</v>
      </c>
      <c r="C1145" s="1">
        <v>42796</v>
      </c>
      <c r="D1145" t="s">
        <v>48</v>
      </c>
      <c r="E1145" t="s">
        <v>5755</v>
      </c>
      <c r="F1145" t="s">
        <v>22</v>
      </c>
      <c r="G1145" t="s">
        <v>23</v>
      </c>
      <c r="H1145" t="s">
        <v>310</v>
      </c>
      <c r="I1145" t="s">
        <v>213</v>
      </c>
      <c r="J1145">
        <v>60623</v>
      </c>
      <c r="K1145" t="s">
        <v>105</v>
      </c>
      <c r="L1145" t="s">
        <v>461</v>
      </c>
      <c r="M1145" t="s">
        <v>43</v>
      </c>
      <c r="N1145" t="s">
        <v>74</v>
      </c>
      <c r="O1145" t="s">
        <v>462</v>
      </c>
      <c r="P1145" t="s">
        <v>463</v>
      </c>
      <c r="Q1145">
        <v>3</v>
      </c>
      <c r="R1145">
        <v>0.8</v>
      </c>
      <c r="S1145" s="16">
        <v>-3.04</v>
      </c>
    </row>
    <row r="1146" spans="1:19">
      <c r="A1146" t="s">
        <v>6385</v>
      </c>
      <c r="B1146" s="1">
        <v>41857</v>
      </c>
      <c r="C1146" s="1">
        <v>41862</v>
      </c>
      <c r="D1146" t="s">
        <v>20</v>
      </c>
      <c r="E1146" t="s">
        <v>2439</v>
      </c>
      <c r="F1146" t="s">
        <v>22</v>
      </c>
      <c r="G1146" t="s">
        <v>23</v>
      </c>
      <c r="H1146" t="s">
        <v>393</v>
      </c>
      <c r="I1146" t="s">
        <v>394</v>
      </c>
      <c r="J1146">
        <v>29203</v>
      </c>
      <c r="K1146" t="s">
        <v>26</v>
      </c>
      <c r="L1146" t="s">
        <v>3587</v>
      </c>
      <c r="M1146" t="s">
        <v>70</v>
      </c>
      <c r="N1146" t="s">
        <v>162</v>
      </c>
      <c r="O1146" t="s">
        <v>3588</v>
      </c>
      <c r="P1146" t="s">
        <v>2932</v>
      </c>
      <c r="Q1146">
        <v>3</v>
      </c>
      <c r="R1146">
        <v>0</v>
      </c>
      <c r="S1146" s="16">
        <v>22.65</v>
      </c>
    </row>
    <row r="1147" spans="1:19">
      <c r="A1147" t="s">
        <v>6386</v>
      </c>
      <c r="B1147" s="1">
        <v>41740</v>
      </c>
      <c r="C1147" s="1">
        <v>41742</v>
      </c>
      <c r="D1147" t="s">
        <v>20</v>
      </c>
      <c r="E1147" t="s">
        <v>2321</v>
      </c>
      <c r="F1147" t="s">
        <v>22</v>
      </c>
      <c r="G1147" t="s">
        <v>23</v>
      </c>
      <c r="H1147" t="s">
        <v>1460</v>
      </c>
      <c r="I1147" t="s">
        <v>51</v>
      </c>
      <c r="J1147">
        <v>33180</v>
      </c>
      <c r="K1147" t="s">
        <v>26</v>
      </c>
      <c r="L1147" t="s">
        <v>6387</v>
      </c>
      <c r="M1147" t="s">
        <v>43</v>
      </c>
      <c r="N1147" t="s">
        <v>277</v>
      </c>
      <c r="O1147" t="s">
        <v>6388</v>
      </c>
      <c r="P1147" t="s">
        <v>5019</v>
      </c>
      <c r="Q1147">
        <v>3</v>
      </c>
      <c r="R1147">
        <v>0.2</v>
      </c>
      <c r="S1147" s="16">
        <v>2.33</v>
      </c>
    </row>
    <row r="1148" spans="1:19">
      <c r="A1148" t="s">
        <v>6393</v>
      </c>
      <c r="B1148" s="1">
        <v>43069</v>
      </c>
      <c r="C1148" s="1">
        <v>43071</v>
      </c>
      <c r="D1148" t="s">
        <v>20</v>
      </c>
      <c r="E1148" t="s">
        <v>438</v>
      </c>
      <c r="F1148" t="s">
        <v>102</v>
      </c>
      <c r="G1148" t="s">
        <v>23</v>
      </c>
      <c r="H1148" t="s">
        <v>1460</v>
      </c>
      <c r="I1148" t="s">
        <v>51</v>
      </c>
      <c r="J1148">
        <v>33180</v>
      </c>
      <c r="K1148" t="s">
        <v>26</v>
      </c>
      <c r="L1148" t="s">
        <v>3906</v>
      </c>
      <c r="M1148" t="s">
        <v>70</v>
      </c>
      <c r="N1148" t="s">
        <v>71</v>
      </c>
      <c r="O1148" t="s">
        <v>3907</v>
      </c>
      <c r="P1148" t="s">
        <v>3233</v>
      </c>
      <c r="Q1148">
        <v>3</v>
      </c>
      <c r="R1148">
        <v>0.2</v>
      </c>
      <c r="S1148" s="16">
        <v>9</v>
      </c>
    </row>
    <row r="1149" spans="1:19">
      <c r="A1149" t="s">
        <v>6394</v>
      </c>
      <c r="B1149" s="1">
        <v>41959</v>
      </c>
      <c r="C1149" s="1">
        <v>41963</v>
      </c>
      <c r="D1149" t="s">
        <v>48</v>
      </c>
      <c r="E1149" t="s">
        <v>4833</v>
      </c>
      <c r="F1149" t="s">
        <v>102</v>
      </c>
      <c r="G1149" t="s">
        <v>23</v>
      </c>
      <c r="H1149" t="s">
        <v>6395</v>
      </c>
      <c r="I1149" t="s">
        <v>4483</v>
      </c>
      <c r="J1149">
        <v>66502</v>
      </c>
      <c r="K1149" t="s">
        <v>105</v>
      </c>
      <c r="L1149" t="s">
        <v>4262</v>
      </c>
      <c r="M1149" t="s">
        <v>70</v>
      </c>
      <c r="N1149" t="s">
        <v>71</v>
      </c>
      <c r="O1149" t="s">
        <v>4263</v>
      </c>
      <c r="P1149" t="s">
        <v>6396</v>
      </c>
      <c r="Q1149">
        <v>2</v>
      </c>
      <c r="R1149">
        <v>0</v>
      </c>
      <c r="S1149" s="16">
        <v>10.96</v>
      </c>
    </row>
    <row r="1150" spans="1:19">
      <c r="A1150" t="s">
        <v>6397</v>
      </c>
      <c r="B1150" s="1">
        <v>42194</v>
      </c>
      <c r="C1150" s="1">
        <v>42199</v>
      </c>
      <c r="D1150" t="s">
        <v>20</v>
      </c>
      <c r="E1150" t="s">
        <v>3678</v>
      </c>
      <c r="F1150" t="s">
        <v>22</v>
      </c>
      <c r="G1150" t="s">
        <v>23</v>
      </c>
      <c r="H1150" t="s">
        <v>148</v>
      </c>
      <c r="I1150" t="s">
        <v>149</v>
      </c>
      <c r="J1150">
        <v>19120</v>
      </c>
      <c r="K1150" t="s">
        <v>150</v>
      </c>
      <c r="L1150" t="s">
        <v>5322</v>
      </c>
      <c r="M1150" t="s">
        <v>70</v>
      </c>
      <c r="N1150" t="s">
        <v>71</v>
      </c>
      <c r="O1150" t="s">
        <v>5323</v>
      </c>
      <c r="P1150" t="s">
        <v>6398</v>
      </c>
      <c r="Q1150">
        <v>3</v>
      </c>
      <c r="R1150">
        <v>0.4</v>
      </c>
      <c r="S1150" s="16">
        <v>40.5</v>
      </c>
    </row>
    <row r="1151" spans="1:19">
      <c r="A1151" t="s">
        <v>6399</v>
      </c>
      <c r="B1151" s="1">
        <v>43052</v>
      </c>
      <c r="C1151" s="1">
        <v>43055</v>
      </c>
      <c r="D1151" t="s">
        <v>20</v>
      </c>
      <c r="E1151" t="s">
        <v>3704</v>
      </c>
      <c r="F1151" t="s">
        <v>22</v>
      </c>
      <c r="G1151" t="s">
        <v>23</v>
      </c>
      <c r="H1151" t="s">
        <v>343</v>
      </c>
      <c r="I1151" t="s">
        <v>344</v>
      </c>
      <c r="J1151">
        <v>38109</v>
      </c>
      <c r="K1151" t="s">
        <v>26</v>
      </c>
      <c r="L1151" t="s">
        <v>4371</v>
      </c>
      <c r="M1151" t="s">
        <v>43</v>
      </c>
      <c r="N1151" t="s">
        <v>90</v>
      </c>
      <c r="O1151" t="s">
        <v>4372</v>
      </c>
      <c r="P1151" t="s">
        <v>2836</v>
      </c>
      <c r="Q1151">
        <v>3</v>
      </c>
      <c r="R1151">
        <v>0.2</v>
      </c>
      <c r="S1151" s="16">
        <v>3.34</v>
      </c>
    </row>
    <row r="1152" spans="1:19">
      <c r="A1152" t="s">
        <v>6400</v>
      </c>
      <c r="B1152" s="1">
        <v>43095</v>
      </c>
      <c r="C1152" s="1">
        <v>43099</v>
      </c>
      <c r="D1152" t="s">
        <v>48</v>
      </c>
      <c r="E1152" t="s">
        <v>3640</v>
      </c>
      <c r="F1152" t="s">
        <v>102</v>
      </c>
      <c r="G1152" t="s">
        <v>23</v>
      </c>
      <c r="H1152" t="s">
        <v>512</v>
      </c>
      <c r="I1152" t="s">
        <v>513</v>
      </c>
      <c r="J1152">
        <v>43229</v>
      </c>
      <c r="K1152" t="s">
        <v>150</v>
      </c>
      <c r="L1152" t="s">
        <v>6401</v>
      </c>
      <c r="M1152" t="s">
        <v>43</v>
      </c>
      <c r="N1152" t="s">
        <v>74</v>
      </c>
      <c r="O1152" t="s">
        <v>6402</v>
      </c>
      <c r="P1152" t="s">
        <v>6403</v>
      </c>
      <c r="Q1152">
        <v>2</v>
      </c>
      <c r="R1152">
        <v>0.7</v>
      </c>
      <c r="S1152" s="16">
        <v>-2.61</v>
      </c>
    </row>
    <row r="1153" spans="1:19">
      <c r="A1153" t="s">
        <v>6404</v>
      </c>
      <c r="B1153" s="1">
        <v>42477</v>
      </c>
      <c r="C1153" s="1">
        <v>42481</v>
      </c>
      <c r="D1153" t="s">
        <v>48</v>
      </c>
      <c r="E1153" t="s">
        <v>5954</v>
      </c>
      <c r="F1153" t="s">
        <v>102</v>
      </c>
      <c r="G1153" t="s">
        <v>23</v>
      </c>
      <c r="H1153" t="s">
        <v>2593</v>
      </c>
      <c r="I1153" t="s">
        <v>140</v>
      </c>
      <c r="J1153">
        <v>68104</v>
      </c>
      <c r="K1153" t="s">
        <v>105</v>
      </c>
      <c r="L1153" t="s">
        <v>867</v>
      </c>
      <c r="M1153" t="s">
        <v>43</v>
      </c>
      <c r="N1153" t="s">
        <v>277</v>
      </c>
      <c r="O1153" t="s">
        <v>868</v>
      </c>
      <c r="P1153" t="s">
        <v>6405</v>
      </c>
      <c r="Q1153">
        <v>5</v>
      </c>
      <c r="R1153">
        <v>0</v>
      </c>
      <c r="S1153" s="16">
        <v>9.01</v>
      </c>
    </row>
    <row r="1154" spans="1:19">
      <c r="A1154" t="s">
        <v>6411</v>
      </c>
      <c r="B1154" s="1">
        <v>43001</v>
      </c>
      <c r="C1154" s="1">
        <v>43004</v>
      </c>
      <c r="D1154" t="s">
        <v>191</v>
      </c>
      <c r="E1154" t="s">
        <v>5634</v>
      </c>
      <c r="F1154" t="s">
        <v>22</v>
      </c>
      <c r="G1154" t="s">
        <v>23</v>
      </c>
      <c r="H1154" t="s">
        <v>1460</v>
      </c>
      <c r="I1154" t="s">
        <v>51</v>
      </c>
      <c r="J1154">
        <v>33178</v>
      </c>
      <c r="K1154" t="s">
        <v>26</v>
      </c>
      <c r="L1154" t="s">
        <v>2621</v>
      </c>
      <c r="M1154" t="s">
        <v>43</v>
      </c>
      <c r="N1154" t="s">
        <v>90</v>
      </c>
      <c r="O1154" t="s">
        <v>2622</v>
      </c>
      <c r="P1154" t="s">
        <v>3602</v>
      </c>
      <c r="Q1154">
        <v>3</v>
      </c>
      <c r="R1154">
        <v>0.2</v>
      </c>
      <c r="S1154" s="16">
        <v>88.07</v>
      </c>
    </row>
    <row r="1155" spans="1:19">
      <c r="A1155" t="s">
        <v>6412</v>
      </c>
      <c r="B1155" s="1">
        <v>42657</v>
      </c>
      <c r="C1155" s="1">
        <v>42663</v>
      </c>
      <c r="D1155" t="s">
        <v>48</v>
      </c>
      <c r="E1155" t="s">
        <v>6413</v>
      </c>
      <c r="F1155" t="s">
        <v>22</v>
      </c>
      <c r="G1155" t="s">
        <v>23</v>
      </c>
      <c r="H1155" t="s">
        <v>1570</v>
      </c>
      <c r="I1155" t="s">
        <v>88</v>
      </c>
      <c r="J1155">
        <v>28540</v>
      </c>
      <c r="K1155" t="s">
        <v>26</v>
      </c>
      <c r="L1155" t="s">
        <v>6414</v>
      </c>
      <c r="M1155" t="s">
        <v>28</v>
      </c>
      <c r="N1155" t="s">
        <v>34</v>
      </c>
      <c r="O1155" t="s">
        <v>6415</v>
      </c>
      <c r="P1155" t="s">
        <v>6416</v>
      </c>
      <c r="Q1155">
        <v>1</v>
      </c>
      <c r="R1155">
        <v>0.2</v>
      </c>
      <c r="S1155" s="16">
        <v>10.26</v>
      </c>
    </row>
    <row r="1156" spans="1:19">
      <c r="A1156" t="s">
        <v>6417</v>
      </c>
      <c r="B1156" s="1">
        <v>42320</v>
      </c>
      <c r="C1156" s="1">
        <v>42327</v>
      </c>
      <c r="D1156" t="s">
        <v>48</v>
      </c>
      <c r="E1156" t="s">
        <v>6203</v>
      </c>
      <c r="F1156" t="s">
        <v>38</v>
      </c>
      <c r="G1156" t="s">
        <v>23</v>
      </c>
      <c r="H1156" t="s">
        <v>6324</v>
      </c>
      <c r="I1156" t="s">
        <v>51</v>
      </c>
      <c r="J1156">
        <v>33317</v>
      </c>
      <c r="K1156" t="s">
        <v>26</v>
      </c>
      <c r="L1156" t="s">
        <v>1812</v>
      </c>
      <c r="M1156" t="s">
        <v>43</v>
      </c>
      <c r="N1156" t="s">
        <v>67</v>
      </c>
      <c r="O1156" t="s">
        <v>1813</v>
      </c>
      <c r="P1156" t="s">
        <v>6189</v>
      </c>
      <c r="Q1156">
        <v>5</v>
      </c>
      <c r="R1156">
        <v>0.2</v>
      </c>
      <c r="S1156" s="16">
        <v>1.32</v>
      </c>
    </row>
    <row r="1157" spans="1:19">
      <c r="A1157" t="s">
        <v>6420</v>
      </c>
      <c r="B1157" s="1">
        <v>42799</v>
      </c>
      <c r="C1157" s="1">
        <v>42799</v>
      </c>
      <c r="D1157" t="s">
        <v>1327</v>
      </c>
      <c r="E1157" t="s">
        <v>112</v>
      </c>
      <c r="F1157" t="s">
        <v>22</v>
      </c>
      <c r="G1157" t="s">
        <v>23</v>
      </c>
      <c r="H1157" t="s">
        <v>2608</v>
      </c>
      <c r="I1157" t="s">
        <v>114</v>
      </c>
      <c r="J1157">
        <v>53209</v>
      </c>
      <c r="K1157" t="s">
        <v>105</v>
      </c>
      <c r="L1157" t="s">
        <v>6421</v>
      </c>
      <c r="M1157" t="s">
        <v>43</v>
      </c>
      <c r="N1157" t="s">
        <v>44</v>
      </c>
      <c r="O1157" t="s">
        <v>6422</v>
      </c>
      <c r="P1157" t="s">
        <v>6423</v>
      </c>
      <c r="Q1157">
        <v>2</v>
      </c>
      <c r="R1157">
        <v>0</v>
      </c>
      <c r="S1157" s="16">
        <v>11.78</v>
      </c>
    </row>
    <row r="1158" spans="1:19">
      <c r="A1158" t="s">
        <v>6425</v>
      </c>
      <c r="B1158" s="1">
        <v>42262</v>
      </c>
      <c r="C1158" s="1">
        <v>42266</v>
      </c>
      <c r="D1158" t="s">
        <v>48</v>
      </c>
      <c r="E1158" t="s">
        <v>4261</v>
      </c>
      <c r="F1158" t="s">
        <v>22</v>
      </c>
      <c r="G1158" t="s">
        <v>23</v>
      </c>
      <c r="H1158" t="s">
        <v>3923</v>
      </c>
      <c r="I1158" t="s">
        <v>368</v>
      </c>
      <c r="J1158">
        <v>36608</v>
      </c>
      <c r="K1158" t="s">
        <v>26</v>
      </c>
      <c r="L1158" t="s">
        <v>5529</v>
      </c>
      <c r="M1158" t="s">
        <v>28</v>
      </c>
      <c r="N1158" t="s">
        <v>53</v>
      </c>
      <c r="O1158" t="s">
        <v>5530</v>
      </c>
      <c r="P1158" t="s">
        <v>6289</v>
      </c>
      <c r="Q1158">
        <v>2</v>
      </c>
      <c r="R1158">
        <v>0</v>
      </c>
      <c r="S1158" s="16">
        <v>200.49</v>
      </c>
    </row>
    <row r="1159" spans="1:19">
      <c r="A1159" t="s">
        <v>6426</v>
      </c>
      <c r="B1159" s="1">
        <v>43017</v>
      </c>
      <c r="C1159" s="1">
        <v>43022</v>
      </c>
      <c r="D1159" t="s">
        <v>48</v>
      </c>
      <c r="E1159" t="s">
        <v>5813</v>
      </c>
      <c r="F1159" t="s">
        <v>22</v>
      </c>
      <c r="G1159" t="s">
        <v>23</v>
      </c>
      <c r="H1159" t="s">
        <v>274</v>
      </c>
      <c r="I1159" t="s">
        <v>275</v>
      </c>
      <c r="J1159">
        <v>10024</v>
      </c>
      <c r="K1159" t="s">
        <v>150</v>
      </c>
      <c r="L1159" t="s">
        <v>3459</v>
      </c>
      <c r="M1159" t="s">
        <v>43</v>
      </c>
      <c r="N1159" t="s">
        <v>74</v>
      </c>
      <c r="O1159" t="s">
        <v>3460</v>
      </c>
      <c r="P1159" t="s">
        <v>4123</v>
      </c>
      <c r="Q1159">
        <v>3</v>
      </c>
      <c r="R1159">
        <v>0.2</v>
      </c>
      <c r="S1159" s="16">
        <v>4.33</v>
      </c>
    </row>
    <row r="1160" spans="1:19">
      <c r="A1160" t="s">
        <v>6430</v>
      </c>
      <c r="B1160" s="1">
        <v>41967</v>
      </c>
      <c r="C1160" s="1">
        <v>41967</v>
      </c>
      <c r="D1160" t="s">
        <v>1327</v>
      </c>
      <c r="E1160" t="s">
        <v>4175</v>
      </c>
      <c r="F1160" t="s">
        <v>38</v>
      </c>
      <c r="G1160" t="s">
        <v>23</v>
      </c>
      <c r="H1160" t="s">
        <v>512</v>
      </c>
      <c r="I1160" t="s">
        <v>513</v>
      </c>
      <c r="J1160">
        <v>43229</v>
      </c>
      <c r="K1160" t="s">
        <v>150</v>
      </c>
      <c r="L1160" t="s">
        <v>3004</v>
      </c>
      <c r="M1160" t="s">
        <v>70</v>
      </c>
      <c r="N1160" t="s">
        <v>71</v>
      </c>
      <c r="O1160" t="s">
        <v>3005</v>
      </c>
      <c r="P1160" t="s">
        <v>6431</v>
      </c>
      <c r="Q1160">
        <v>5</v>
      </c>
      <c r="R1160">
        <v>0.4</v>
      </c>
      <c r="S1160" s="16">
        <v>-209.99</v>
      </c>
    </row>
    <row r="1161" spans="1:19">
      <c r="A1161" t="s">
        <v>6432</v>
      </c>
      <c r="B1161" s="1">
        <v>41737</v>
      </c>
      <c r="C1161" s="1">
        <v>41744</v>
      </c>
      <c r="D1161" t="s">
        <v>48</v>
      </c>
      <c r="E1161" t="s">
        <v>4075</v>
      </c>
      <c r="F1161" t="s">
        <v>38</v>
      </c>
      <c r="G1161" t="s">
        <v>23</v>
      </c>
      <c r="H1161" t="s">
        <v>3946</v>
      </c>
      <c r="I1161" t="s">
        <v>317</v>
      </c>
      <c r="J1161">
        <v>85301</v>
      </c>
      <c r="K1161" t="s">
        <v>41</v>
      </c>
      <c r="L1161" t="s">
        <v>4291</v>
      </c>
      <c r="M1161" t="s">
        <v>43</v>
      </c>
      <c r="N1161" t="s">
        <v>277</v>
      </c>
      <c r="O1161" t="s">
        <v>4292</v>
      </c>
      <c r="P1161" t="s">
        <v>4097</v>
      </c>
      <c r="Q1161">
        <v>2</v>
      </c>
      <c r="R1161">
        <v>0.2</v>
      </c>
      <c r="S1161" s="16">
        <v>0.83</v>
      </c>
    </row>
    <row r="1162" spans="1:19">
      <c r="A1162" t="s">
        <v>6437</v>
      </c>
      <c r="B1162" s="1">
        <v>43000</v>
      </c>
      <c r="C1162" s="1">
        <v>43001</v>
      </c>
      <c r="D1162" t="s">
        <v>191</v>
      </c>
      <c r="E1162" t="s">
        <v>342</v>
      </c>
      <c r="F1162" t="s">
        <v>22</v>
      </c>
      <c r="G1162" t="s">
        <v>23</v>
      </c>
      <c r="H1162" t="s">
        <v>1763</v>
      </c>
      <c r="I1162" t="s">
        <v>1764</v>
      </c>
      <c r="J1162">
        <v>72701</v>
      </c>
      <c r="K1162" t="s">
        <v>26</v>
      </c>
      <c r="L1162" t="s">
        <v>6438</v>
      </c>
      <c r="M1162" t="s">
        <v>43</v>
      </c>
      <c r="N1162" t="s">
        <v>74</v>
      </c>
      <c r="O1162" t="s">
        <v>6439</v>
      </c>
      <c r="P1162" t="s">
        <v>6440</v>
      </c>
      <c r="Q1162">
        <v>4</v>
      </c>
      <c r="R1162">
        <v>0</v>
      </c>
      <c r="S1162" s="16">
        <v>318.3</v>
      </c>
    </row>
    <row r="1163" spans="1:19">
      <c r="A1163" t="s">
        <v>6441</v>
      </c>
      <c r="B1163" s="1">
        <v>42268</v>
      </c>
      <c r="C1163" s="1">
        <v>42268</v>
      </c>
      <c r="D1163" t="s">
        <v>1327</v>
      </c>
      <c r="E1163" t="s">
        <v>6442</v>
      </c>
      <c r="F1163" t="s">
        <v>102</v>
      </c>
      <c r="G1163" t="s">
        <v>23</v>
      </c>
      <c r="H1163" t="s">
        <v>1360</v>
      </c>
      <c r="I1163" t="s">
        <v>1281</v>
      </c>
      <c r="J1163">
        <v>2169</v>
      </c>
      <c r="K1163" t="s">
        <v>150</v>
      </c>
      <c r="L1163" t="s">
        <v>476</v>
      </c>
      <c r="M1163" t="s">
        <v>28</v>
      </c>
      <c r="N1163" t="s">
        <v>63</v>
      </c>
      <c r="O1163" t="s">
        <v>477</v>
      </c>
      <c r="P1163" t="s">
        <v>6443</v>
      </c>
      <c r="Q1163">
        <v>2</v>
      </c>
      <c r="R1163">
        <v>0</v>
      </c>
      <c r="S1163" s="16">
        <v>14.5</v>
      </c>
    </row>
    <row r="1164" spans="1:19">
      <c r="A1164" t="s">
        <v>6444</v>
      </c>
      <c r="B1164" s="1">
        <v>42892</v>
      </c>
      <c r="C1164" s="1">
        <v>42896</v>
      </c>
      <c r="D1164" t="s">
        <v>48</v>
      </c>
      <c r="E1164" t="s">
        <v>6025</v>
      </c>
      <c r="F1164" t="s">
        <v>102</v>
      </c>
      <c r="G1164" t="s">
        <v>23</v>
      </c>
      <c r="H1164" t="s">
        <v>128</v>
      </c>
      <c r="I1164" t="s">
        <v>40</v>
      </c>
      <c r="J1164">
        <v>94122</v>
      </c>
      <c r="K1164" t="s">
        <v>41</v>
      </c>
      <c r="L1164" t="s">
        <v>6445</v>
      </c>
      <c r="M1164" t="s">
        <v>28</v>
      </c>
      <c r="N1164" t="s">
        <v>63</v>
      </c>
      <c r="O1164" t="s">
        <v>6446</v>
      </c>
      <c r="P1164" t="s">
        <v>252</v>
      </c>
      <c r="Q1164">
        <v>1</v>
      </c>
      <c r="R1164">
        <v>0</v>
      </c>
      <c r="S1164" s="16">
        <v>2.1800000000000002</v>
      </c>
    </row>
    <row r="1165" spans="1:19">
      <c r="A1165" t="s">
        <v>6447</v>
      </c>
      <c r="B1165" s="1">
        <v>41993</v>
      </c>
      <c r="C1165" s="1">
        <v>41993</v>
      </c>
      <c r="D1165" t="s">
        <v>1327</v>
      </c>
      <c r="E1165" t="s">
        <v>5606</v>
      </c>
      <c r="F1165" t="s">
        <v>22</v>
      </c>
      <c r="G1165" t="s">
        <v>23</v>
      </c>
      <c r="H1165" t="s">
        <v>6448</v>
      </c>
      <c r="I1165" t="s">
        <v>472</v>
      </c>
      <c r="J1165">
        <v>80229</v>
      </c>
      <c r="K1165" t="s">
        <v>41</v>
      </c>
      <c r="L1165" t="s">
        <v>6449</v>
      </c>
      <c r="M1165" t="s">
        <v>70</v>
      </c>
      <c r="N1165" t="s">
        <v>162</v>
      </c>
      <c r="O1165" t="s">
        <v>6450</v>
      </c>
      <c r="P1165" t="s">
        <v>6451</v>
      </c>
      <c r="Q1165">
        <v>7</v>
      </c>
      <c r="R1165">
        <v>0.2</v>
      </c>
      <c r="S1165" s="16">
        <v>89.59</v>
      </c>
    </row>
    <row r="1166" spans="1:19">
      <c r="A1166" t="s">
        <v>6454</v>
      </c>
      <c r="B1166" s="1">
        <v>41762</v>
      </c>
      <c r="C1166" s="1">
        <v>41769</v>
      </c>
      <c r="D1166" t="s">
        <v>48</v>
      </c>
      <c r="E1166" t="s">
        <v>6413</v>
      </c>
      <c r="F1166" t="s">
        <v>22</v>
      </c>
      <c r="G1166" t="s">
        <v>23</v>
      </c>
      <c r="H1166" t="s">
        <v>3224</v>
      </c>
      <c r="I1166" t="s">
        <v>275</v>
      </c>
      <c r="J1166">
        <v>10701</v>
      </c>
      <c r="K1166" t="s">
        <v>150</v>
      </c>
      <c r="L1166" t="s">
        <v>6455</v>
      </c>
      <c r="M1166" t="s">
        <v>43</v>
      </c>
      <c r="N1166" t="s">
        <v>74</v>
      </c>
      <c r="O1166" t="s">
        <v>6456</v>
      </c>
      <c r="P1166" t="s">
        <v>6457</v>
      </c>
      <c r="Q1166">
        <v>3</v>
      </c>
      <c r="R1166">
        <v>0.2</v>
      </c>
      <c r="S1166" s="16">
        <v>14.56</v>
      </c>
    </row>
    <row r="1167" spans="1:19">
      <c r="A1167" t="s">
        <v>6458</v>
      </c>
      <c r="B1167" s="1">
        <v>43025</v>
      </c>
      <c r="C1167" s="1">
        <v>43027</v>
      </c>
      <c r="D1167" t="s">
        <v>20</v>
      </c>
      <c r="E1167" t="s">
        <v>1745</v>
      </c>
      <c r="F1167" t="s">
        <v>22</v>
      </c>
      <c r="G1167" t="s">
        <v>23</v>
      </c>
      <c r="H1167" t="s">
        <v>978</v>
      </c>
      <c r="I1167" t="s">
        <v>40</v>
      </c>
      <c r="J1167">
        <v>92037</v>
      </c>
      <c r="K1167" t="s">
        <v>41</v>
      </c>
      <c r="L1167" t="s">
        <v>6459</v>
      </c>
      <c r="M1167" t="s">
        <v>43</v>
      </c>
      <c r="N1167" t="s">
        <v>67</v>
      </c>
      <c r="O1167" t="s">
        <v>6460</v>
      </c>
      <c r="P1167" t="s">
        <v>2557</v>
      </c>
      <c r="Q1167">
        <v>4</v>
      </c>
      <c r="R1167">
        <v>0</v>
      </c>
      <c r="S1167" s="16">
        <v>2.77</v>
      </c>
    </row>
    <row r="1168" spans="1:19">
      <c r="A1168" t="s">
        <v>6461</v>
      </c>
      <c r="B1168" s="1">
        <v>42336</v>
      </c>
      <c r="C1168" s="1">
        <v>42341</v>
      </c>
      <c r="D1168" t="s">
        <v>48</v>
      </c>
      <c r="E1168" t="s">
        <v>579</v>
      </c>
      <c r="F1168" t="s">
        <v>22</v>
      </c>
      <c r="G1168" t="s">
        <v>23</v>
      </c>
      <c r="H1168" t="s">
        <v>6462</v>
      </c>
      <c r="I1168" t="s">
        <v>213</v>
      </c>
      <c r="J1168">
        <v>61821</v>
      </c>
      <c r="K1168" t="s">
        <v>105</v>
      </c>
      <c r="L1168" t="s">
        <v>6463</v>
      </c>
      <c r="M1168" t="s">
        <v>28</v>
      </c>
      <c r="N1168" t="s">
        <v>63</v>
      </c>
      <c r="O1168" t="s">
        <v>6464</v>
      </c>
      <c r="P1168" t="s">
        <v>6465</v>
      </c>
      <c r="Q1168">
        <v>5</v>
      </c>
      <c r="R1168">
        <v>0.6</v>
      </c>
      <c r="S1168" s="16">
        <v>-182.35</v>
      </c>
    </row>
    <row r="1169" spans="1:19">
      <c r="A1169" t="s">
        <v>6466</v>
      </c>
      <c r="B1169" s="1">
        <v>42170</v>
      </c>
      <c r="C1169" s="1">
        <v>42175</v>
      </c>
      <c r="D1169" t="s">
        <v>48</v>
      </c>
      <c r="E1169" t="s">
        <v>6467</v>
      </c>
      <c r="F1169" t="s">
        <v>22</v>
      </c>
      <c r="G1169" t="s">
        <v>23</v>
      </c>
      <c r="H1169" t="s">
        <v>316</v>
      </c>
      <c r="I1169" t="s">
        <v>317</v>
      </c>
      <c r="J1169">
        <v>85234</v>
      </c>
      <c r="K1169" t="s">
        <v>41</v>
      </c>
      <c r="L1169" t="s">
        <v>5423</v>
      </c>
      <c r="M1169" t="s">
        <v>43</v>
      </c>
      <c r="N1169" t="s">
        <v>90</v>
      </c>
      <c r="O1169" t="s">
        <v>5424</v>
      </c>
      <c r="P1169" t="s">
        <v>1463</v>
      </c>
      <c r="Q1169">
        <v>2</v>
      </c>
      <c r="R1169">
        <v>0.2</v>
      </c>
      <c r="S1169" s="16">
        <v>2.99</v>
      </c>
    </row>
    <row r="1170" spans="1:19">
      <c r="A1170" t="s">
        <v>6470</v>
      </c>
      <c r="B1170" s="1">
        <v>42432</v>
      </c>
      <c r="C1170" s="1">
        <v>42437</v>
      </c>
      <c r="D1170" t="s">
        <v>20</v>
      </c>
      <c r="E1170" t="s">
        <v>997</v>
      </c>
      <c r="F1170" t="s">
        <v>22</v>
      </c>
      <c r="G1170" t="s">
        <v>23</v>
      </c>
      <c r="H1170" t="s">
        <v>555</v>
      </c>
      <c r="I1170" t="s">
        <v>260</v>
      </c>
      <c r="J1170">
        <v>47401</v>
      </c>
      <c r="K1170" t="s">
        <v>105</v>
      </c>
      <c r="L1170" t="s">
        <v>6116</v>
      </c>
      <c r="M1170" t="s">
        <v>70</v>
      </c>
      <c r="N1170" t="s">
        <v>71</v>
      </c>
      <c r="O1170" t="s">
        <v>6117</v>
      </c>
      <c r="P1170" t="s">
        <v>6471</v>
      </c>
      <c r="Q1170">
        <v>3</v>
      </c>
      <c r="R1170">
        <v>0</v>
      </c>
      <c r="S1170" s="16">
        <v>37.76</v>
      </c>
    </row>
    <row r="1171" spans="1:19">
      <c r="A1171" t="s">
        <v>6472</v>
      </c>
      <c r="B1171" s="1">
        <v>41792</v>
      </c>
      <c r="C1171" s="1">
        <v>41796</v>
      </c>
      <c r="D1171" t="s">
        <v>48</v>
      </c>
      <c r="E1171" t="s">
        <v>5608</v>
      </c>
      <c r="F1171" t="s">
        <v>22</v>
      </c>
      <c r="G1171" t="s">
        <v>23</v>
      </c>
      <c r="H1171" t="s">
        <v>3294</v>
      </c>
      <c r="I1171" t="s">
        <v>1312</v>
      </c>
      <c r="J1171">
        <v>30076</v>
      </c>
      <c r="K1171" t="s">
        <v>26</v>
      </c>
      <c r="L1171" t="s">
        <v>4966</v>
      </c>
      <c r="M1171" t="s">
        <v>43</v>
      </c>
      <c r="N1171" t="s">
        <v>67</v>
      </c>
      <c r="O1171" t="s">
        <v>4967</v>
      </c>
      <c r="P1171" t="s">
        <v>131</v>
      </c>
      <c r="Q1171">
        <v>2</v>
      </c>
      <c r="R1171">
        <v>0</v>
      </c>
      <c r="S1171" s="16">
        <v>2.65</v>
      </c>
    </row>
    <row r="1172" spans="1:19">
      <c r="A1172" t="s">
        <v>6473</v>
      </c>
      <c r="B1172" s="1">
        <v>42684</v>
      </c>
      <c r="C1172" s="1">
        <v>42688</v>
      </c>
      <c r="D1172" t="s">
        <v>48</v>
      </c>
      <c r="E1172" t="s">
        <v>3987</v>
      </c>
      <c r="F1172" t="s">
        <v>22</v>
      </c>
      <c r="G1172" t="s">
        <v>23</v>
      </c>
      <c r="H1172" t="s">
        <v>186</v>
      </c>
      <c r="I1172" t="s">
        <v>104</v>
      </c>
      <c r="J1172">
        <v>77036</v>
      </c>
      <c r="K1172" t="s">
        <v>105</v>
      </c>
      <c r="L1172" t="s">
        <v>2594</v>
      </c>
      <c r="M1172" t="s">
        <v>70</v>
      </c>
      <c r="N1172" t="s">
        <v>162</v>
      </c>
      <c r="O1172" t="s">
        <v>2595</v>
      </c>
      <c r="P1172" t="s">
        <v>4921</v>
      </c>
      <c r="Q1172">
        <v>7</v>
      </c>
      <c r="R1172">
        <v>0.2</v>
      </c>
      <c r="S1172" s="16">
        <v>48.99</v>
      </c>
    </row>
    <row r="1173" spans="1:19">
      <c r="A1173" t="s">
        <v>6474</v>
      </c>
      <c r="B1173" s="1">
        <v>41965</v>
      </c>
      <c r="C1173" s="1">
        <v>41971</v>
      </c>
      <c r="D1173" t="s">
        <v>48</v>
      </c>
      <c r="E1173" t="s">
        <v>5946</v>
      </c>
      <c r="F1173" t="s">
        <v>102</v>
      </c>
      <c r="G1173" t="s">
        <v>23</v>
      </c>
      <c r="H1173" t="s">
        <v>5976</v>
      </c>
      <c r="I1173" t="s">
        <v>213</v>
      </c>
      <c r="J1173">
        <v>60440</v>
      </c>
      <c r="K1173" t="s">
        <v>105</v>
      </c>
      <c r="L1173" t="s">
        <v>4867</v>
      </c>
      <c r="M1173" t="s">
        <v>43</v>
      </c>
      <c r="N1173" t="s">
        <v>74</v>
      </c>
      <c r="O1173" t="s">
        <v>4868</v>
      </c>
      <c r="P1173" t="s">
        <v>5072</v>
      </c>
      <c r="Q1173">
        <v>5</v>
      </c>
      <c r="R1173">
        <v>0.8</v>
      </c>
      <c r="S1173" s="16">
        <v>-16.47</v>
      </c>
    </row>
    <row r="1174" spans="1:19">
      <c r="A1174" t="s">
        <v>6475</v>
      </c>
      <c r="B1174" s="1">
        <v>42856</v>
      </c>
      <c r="C1174" s="1">
        <v>42860</v>
      </c>
      <c r="D1174" t="s">
        <v>48</v>
      </c>
      <c r="E1174" t="s">
        <v>2721</v>
      </c>
      <c r="F1174" t="s">
        <v>102</v>
      </c>
      <c r="G1174" t="s">
        <v>23</v>
      </c>
      <c r="H1174" t="s">
        <v>6476</v>
      </c>
      <c r="I1174" t="s">
        <v>1764</v>
      </c>
      <c r="J1174">
        <v>71854</v>
      </c>
      <c r="K1174" t="s">
        <v>26</v>
      </c>
      <c r="L1174" t="s">
        <v>6477</v>
      </c>
      <c r="M1174" t="s">
        <v>70</v>
      </c>
      <c r="N1174" t="s">
        <v>162</v>
      </c>
      <c r="O1174" t="s">
        <v>6478</v>
      </c>
      <c r="P1174" t="s">
        <v>2693</v>
      </c>
      <c r="Q1174">
        <v>5</v>
      </c>
      <c r="R1174">
        <v>0</v>
      </c>
      <c r="S1174" s="16">
        <v>18.09</v>
      </c>
    </row>
    <row r="1175" spans="1:19">
      <c r="A1175" t="s">
        <v>6479</v>
      </c>
      <c r="B1175" s="1">
        <v>43076</v>
      </c>
      <c r="C1175" s="1">
        <v>43078</v>
      </c>
      <c r="D1175" t="s">
        <v>191</v>
      </c>
      <c r="E1175" t="s">
        <v>1165</v>
      </c>
      <c r="F1175" t="s">
        <v>22</v>
      </c>
      <c r="G1175" t="s">
        <v>23</v>
      </c>
      <c r="H1175" t="s">
        <v>2895</v>
      </c>
      <c r="I1175" t="s">
        <v>513</v>
      </c>
      <c r="J1175">
        <v>43615</v>
      </c>
      <c r="K1175" t="s">
        <v>150</v>
      </c>
      <c r="L1175" t="s">
        <v>1715</v>
      </c>
      <c r="M1175" t="s">
        <v>70</v>
      </c>
      <c r="N1175" t="s">
        <v>162</v>
      </c>
      <c r="O1175" t="s">
        <v>1716</v>
      </c>
      <c r="P1175" t="s">
        <v>5969</v>
      </c>
      <c r="Q1175">
        <v>2</v>
      </c>
      <c r="R1175">
        <v>0.2</v>
      </c>
      <c r="S1175" s="16">
        <v>25.6</v>
      </c>
    </row>
    <row r="1176" spans="1:19">
      <c r="A1176" t="s">
        <v>6480</v>
      </c>
      <c r="B1176" s="1">
        <v>42322</v>
      </c>
      <c r="C1176" s="1">
        <v>42328</v>
      </c>
      <c r="D1176" t="s">
        <v>48</v>
      </c>
      <c r="E1176" t="s">
        <v>622</v>
      </c>
      <c r="F1176" t="s">
        <v>102</v>
      </c>
      <c r="G1176" t="s">
        <v>23</v>
      </c>
      <c r="H1176" t="s">
        <v>148</v>
      </c>
      <c r="I1176" t="s">
        <v>149</v>
      </c>
      <c r="J1176">
        <v>19143</v>
      </c>
      <c r="K1176" t="s">
        <v>150</v>
      </c>
      <c r="L1176" t="s">
        <v>6481</v>
      </c>
      <c r="M1176" t="s">
        <v>70</v>
      </c>
      <c r="N1176" t="s">
        <v>162</v>
      </c>
      <c r="O1176" t="s">
        <v>6482</v>
      </c>
      <c r="P1176" t="s">
        <v>1277</v>
      </c>
      <c r="Q1176">
        <v>2</v>
      </c>
      <c r="R1176">
        <v>0.2</v>
      </c>
      <c r="S1176" s="16">
        <v>-1.2</v>
      </c>
    </row>
    <row r="1177" spans="1:19">
      <c r="A1177" t="s">
        <v>6485</v>
      </c>
      <c r="B1177" s="1">
        <v>42891</v>
      </c>
      <c r="C1177" s="1">
        <v>42892</v>
      </c>
      <c r="D1177" t="s">
        <v>191</v>
      </c>
      <c r="E1177" t="s">
        <v>3845</v>
      </c>
      <c r="F1177" t="s">
        <v>22</v>
      </c>
      <c r="G1177" t="s">
        <v>23</v>
      </c>
      <c r="H1177" t="s">
        <v>6071</v>
      </c>
      <c r="I1177" t="s">
        <v>104</v>
      </c>
      <c r="J1177">
        <v>77581</v>
      </c>
      <c r="K1177" t="s">
        <v>105</v>
      </c>
      <c r="L1177" t="s">
        <v>6486</v>
      </c>
      <c r="M1177" t="s">
        <v>70</v>
      </c>
      <c r="N1177" t="s">
        <v>71</v>
      </c>
      <c r="O1177" t="s">
        <v>6487</v>
      </c>
      <c r="P1177" t="s">
        <v>2017</v>
      </c>
      <c r="Q1177">
        <v>3</v>
      </c>
      <c r="R1177">
        <v>0.2</v>
      </c>
      <c r="S1177" s="16">
        <v>52.92</v>
      </c>
    </row>
    <row r="1178" spans="1:19">
      <c r="A1178" t="s">
        <v>6490</v>
      </c>
      <c r="B1178" s="1">
        <v>42549</v>
      </c>
      <c r="C1178" s="1">
        <v>42553</v>
      </c>
      <c r="D1178" t="s">
        <v>20</v>
      </c>
      <c r="E1178" t="s">
        <v>2439</v>
      </c>
      <c r="F1178" t="s">
        <v>22</v>
      </c>
      <c r="G1178" t="s">
        <v>23</v>
      </c>
      <c r="H1178" t="s">
        <v>310</v>
      </c>
      <c r="I1178" t="s">
        <v>213</v>
      </c>
      <c r="J1178">
        <v>60610</v>
      </c>
      <c r="K1178" t="s">
        <v>105</v>
      </c>
      <c r="L1178" t="s">
        <v>6034</v>
      </c>
      <c r="M1178" t="s">
        <v>70</v>
      </c>
      <c r="N1178" t="s">
        <v>71</v>
      </c>
      <c r="O1178" t="s">
        <v>6035</v>
      </c>
      <c r="P1178" t="s">
        <v>5324</v>
      </c>
      <c r="Q1178">
        <v>3</v>
      </c>
      <c r="R1178">
        <v>0.2</v>
      </c>
      <c r="S1178" s="16">
        <v>36</v>
      </c>
    </row>
    <row r="1179" spans="1:19">
      <c r="A1179" t="s">
        <v>6491</v>
      </c>
      <c r="B1179" s="1">
        <v>42608</v>
      </c>
      <c r="C1179" s="1">
        <v>42615</v>
      </c>
      <c r="D1179" t="s">
        <v>48</v>
      </c>
      <c r="E1179" t="s">
        <v>4173</v>
      </c>
      <c r="F1179" t="s">
        <v>38</v>
      </c>
      <c r="G1179" t="s">
        <v>23</v>
      </c>
      <c r="H1179" t="s">
        <v>148</v>
      </c>
      <c r="I1179" t="s">
        <v>149</v>
      </c>
      <c r="J1179">
        <v>19140</v>
      </c>
      <c r="K1179" t="s">
        <v>150</v>
      </c>
      <c r="L1179" t="s">
        <v>6492</v>
      </c>
      <c r="M1179" t="s">
        <v>43</v>
      </c>
      <c r="N1179" t="s">
        <v>67</v>
      </c>
      <c r="O1179" t="s">
        <v>6493</v>
      </c>
      <c r="P1179" t="s">
        <v>6494</v>
      </c>
      <c r="Q1179">
        <v>3</v>
      </c>
      <c r="R1179">
        <v>0.2</v>
      </c>
      <c r="S1179" s="16">
        <v>1.64</v>
      </c>
    </row>
    <row r="1180" spans="1:19">
      <c r="A1180" t="s">
        <v>6495</v>
      </c>
      <c r="B1180" s="1">
        <v>42171</v>
      </c>
      <c r="C1180" s="1">
        <v>42175</v>
      </c>
      <c r="D1180" t="s">
        <v>48</v>
      </c>
      <c r="E1180" t="s">
        <v>6429</v>
      </c>
      <c r="F1180" t="s">
        <v>22</v>
      </c>
      <c r="G1180" t="s">
        <v>23</v>
      </c>
      <c r="H1180" t="s">
        <v>782</v>
      </c>
      <c r="I1180" t="s">
        <v>104</v>
      </c>
      <c r="J1180">
        <v>75051</v>
      </c>
      <c r="K1180" t="s">
        <v>105</v>
      </c>
      <c r="L1180" t="s">
        <v>6496</v>
      </c>
      <c r="M1180" t="s">
        <v>43</v>
      </c>
      <c r="N1180" t="s">
        <v>175</v>
      </c>
      <c r="O1180" t="s">
        <v>686</v>
      </c>
      <c r="P1180" t="s">
        <v>4438</v>
      </c>
      <c r="Q1180">
        <v>3</v>
      </c>
      <c r="R1180">
        <v>0.2</v>
      </c>
      <c r="S1180" s="16">
        <v>9.34</v>
      </c>
    </row>
    <row r="1181" spans="1:19">
      <c r="A1181" t="s">
        <v>6497</v>
      </c>
      <c r="B1181" s="1">
        <v>42873</v>
      </c>
      <c r="C1181" s="1">
        <v>42878</v>
      </c>
      <c r="D1181" t="s">
        <v>48</v>
      </c>
      <c r="E1181" t="s">
        <v>3011</v>
      </c>
      <c r="F1181" t="s">
        <v>22</v>
      </c>
      <c r="G1181" t="s">
        <v>23</v>
      </c>
      <c r="H1181" t="s">
        <v>274</v>
      </c>
      <c r="I1181" t="s">
        <v>275</v>
      </c>
      <c r="J1181">
        <v>10024</v>
      </c>
      <c r="K1181" t="s">
        <v>150</v>
      </c>
      <c r="L1181" t="s">
        <v>4054</v>
      </c>
      <c r="M1181" t="s">
        <v>28</v>
      </c>
      <c r="N1181" t="s">
        <v>63</v>
      </c>
      <c r="O1181" t="s">
        <v>4055</v>
      </c>
      <c r="P1181" t="s">
        <v>291</v>
      </c>
      <c r="Q1181">
        <v>2</v>
      </c>
      <c r="R1181">
        <v>0</v>
      </c>
      <c r="S1181" s="16">
        <v>6.26</v>
      </c>
    </row>
    <row r="1182" spans="1:19">
      <c r="A1182" t="s">
        <v>6498</v>
      </c>
      <c r="B1182" s="1">
        <v>42506</v>
      </c>
      <c r="C1182" s="1">
        <v>42511</v>
      </c>
      <c r="D1182" t="s">
        <v>20</v>
      </c>
      <c r="E1182" t="s">
        <v>1391</v>
      </c>
      <c r="F1182" t="s">
        <v>22</v>
      </c>
      <c r="G1182" t="s">
        <v>23</v>
      </c>
      <c r="H1182" t="s">
        <v>39</v>
      </c>
      <c r="I1182" t="s">
        <v>40</v>
      </c>
      <c r="J1182">
        <v>90036</v>
      </c>
      <c r="K1182" t="s">
        <v>41</v>
      </c>
      <c r="L1182" t="s">
        <v>2425</v>
      </c>
      <c r="M1182" t="s">
        <v>43</v>
      </c>
      <c r="N1182" t="s">
        <v>90</v>
      </c>
      <c r="O1182" t="s">
        <v>2426</v>
      </c>
      <c r="P1182" t="s">
        <v>1384</v>
      </c>
      <c r="Q1182">
        <v>3</v>
      </c>
      <c r="R1182">
        <v>0</v>
      </c>
      <c r="S1182" s="16">
        <v>8.5</v>
      </c>
    </row>
    <row r="1183" spans="1:19">
      <c r="A1183" t="s">
        <v>6499</v>
      </c>
      <c r="B1183" s="1">
        <v>43057</v>
      </c>
      <c r="C1183" s="1">
        <v>43062</v>
      </c>
      <c r="D1183" t="s">
        <v>48</v>
      </c>
      <c r="E1183" t="s">
        <v>4991</v>
      </c>
      <c r="F1183" t="s">
        <v>22</v>
      </c>
      <c r="G1183" t="s">
        <v>23</v>
      </c>
      <c r="H1183" t="s">
        <v>3315</v>
      </c>
      <c r="I1183" t="s">
        <v>51</v>
      </c>
      <c r="J1183">
        <v>33030</v>
      </c>
      <c r="K1183" t="s">
        <v>26</v>
      </c>
      <c r="L1183" t="s">
        <v>5974</v>
      </c>
      <c r="M1183" t="s">
        <v>43</v>
      </c>
      <c r="N1183" t="s">
        <v>90</v>
      </c>
      <c r="O1183" t="s">
        <v>5975</v>
      </c>
      <c r="P1183" t="s">
        <v>6500</v>
      </c>
      <c r="Q1183">
        <v>1</v>
      </c>
      <c r="R1183">
        <v>0.2</v>
      </c>
      <c r="S1183" s="16">
        <v>15.53</v>
      </c>
    </row>
    <row r="1184" spans="1:19">
      <c r="A1184" t="s">
        <v>6501</v>
      </c>
      <c r="B1184" s="1">
        <v>42430</v>
      </c>
      <c r="C1184" s="1">
        <v>42437</v>
      </c>
      <c r="D1184" t="s">
        <v>48</v>
      </c>
      <c r="E1184" t="s">
        <v>229</v>
      </c>
      <c r="F1184" t="s">
        <v>38</v>
      </c>
      <c r="G1184" t="s">
        <v>23</v>
      </c>
      <c r="H1184" t="s">
        <v>836</v>
      </c>
      <c r="I1184" t="s">
        <v>472</v>
      </c>
      <c r="J1184">
        <v>80219</v>
      </c>
      <c r="K1184" t="s">
        <v>41</v>
      </c>
      <c r="L1184" t="s">
        <v>6502</v>
      </c>
      <c r="M1184" t="s">
        <v>70</v>
      </c>
      <c r="N1184" t="s">
        <v>71</v>
      </c>
      <c r="O1184" t="s">
        <v>6503</v>
      </c>
      <c r="P1184" t="s">
        <v>1717</v>
      </c>
      <c r="Q1184">
        <v>2</v>
      </c>
      <c r="R1184">
        <v>0.2</v>
      </c>
      <c r="S1184" s="16">
        <v>14</v>
      </c>
    </row>
    <row r="1185" spans="1:19">
      <c r="A1185" t="s">
        <v>6504</v>
      </c>
      <c r="B1185" s="1">
        <v>42519</v>
      </c>
      <c r="C1185" s="1">
        <v>42523</v>
      </c>
      <c r="D1185" t="s">
        <v>48</v>
      </c>
      <c r="E1185" t="s">
        <v>1607</v>
      </c>
      <c r="F1185" t="s">
        <v>22</v>
      </c>
      <c r="G1185" t="s">
        <v>23</v>
      </c>
      <c r="H1185" t="s">
        <v>5498</v>
      </c>
      <c r="I1185" t="s">
        <v>344</v>
      </c>
      <c r="J1185">
        <v>37211</v>
      </c>
      <c r="K1185" t="s">
        <v>26</v>
      </c>
      <c r="L1185" t="s">
        <v>4342</v>
      </c>
      <c r="M1185" t="s">
        <v>43</v>
      </c>
      <c r="N1185" t="s">
        <v>74</v>
      </c>
      <c r="O1185" t="s">
        <v>4343</v>
      </c>
      <c r="P1185" t="s">
        <v>3756</v>
      </c>
      <c r="Q1185">
        <v>3</v>
      </c>
      <c r="R1185">
        <v>0.7</v>
      </c>
      <c r="S1185" s="16">
        <v>-8.65</v>
      </c>
    </row>
    <row r="1186" spans="1:19">
      <c r="A1186" t="s">
        <v>6507</v>
      </c>
      <c r="B1186" s="1">
        <v>42635</v>
      </c>
      <c r="C1186" s="1">
        <v>42641</v>
      </c>
      <c r="D1186" t="s">
        <v>48</v>
      </c>
      <c r="E1186" t="s">
        <v>5359</v>
      </c>
      <c r="F1186" t="s">
        <v>22</v>
      </c>
      <c r="G1186" t="s">
        <v>23</v>
      </c>
      <c r="H1186" t="s">
        <v>148</v>
      </c>
      <c r="I1186" t="s">
        <v>149</v>
      </c>
      <c r="J1186">
        <v>19140</v>
      </c>
      <c r="K1186" t="s">
        <v>150</v>
      </c>
      <c r="L1186" t="s">
        <v>6508</v>
      </c>
      <c r="M1186" t="s">
        <v>43</v>
      </c>
      <c r="N1186" t="s">
        <v>67</v>
      </c>
      <c r="O1186" t="s">
        <v>6509</v>
      </c>
      <c r="P1186" t="s">
        <v>3180</v>
      </c>
      <c r="Q1186">
        <v>3</v>
      </c>
      <c r="R1186">
        <v>0.2</v>
      </c>
      <c r="S1186" s="16">
        <v>0.89</v>
      </c>
    </row>
    <row r="1187" spans="1:19">
      <c r="A1187" t="s">
        <v>6512</v>
      </c>
      <c r="B1187" s="1">
        <v>42458</v>
      </c>
      <c r="C1187" s="1">
        <v>42462</v>
      </c>
      <c r="D1187" t="s">
        <v>48</v>
      </c>
      <c r="E1187" t="s">
        <v>481</v>
      </c>
      <c r="F1187" t="s">
        <v>22</v>
      </c>
      <c r="G1187" t="s">
        <v>23</v>
      </c>
      <c r="H1187" t="s">
        <v>274</v>
      </c>
      <c r="I1187" t="s">
        <v>275</v>
      </c>
      <c r="J1187">
        <v>10009</v>
      </c>
      <c r="K1187" t="s">
        <v>150</v>
      </c>
      <c r="L1187" t="s">
        <v>3740</v>
      </c>
      <c r="M1187" t="s">
        <v>43</v>
      </c>
      <c r="N1187" t="s">
        <v>90</v>
      </c>
      <c r="O1187" t="s">
        <v>3741</v>
      </c>
      <c r="P1187" t="s">
        <v>2784</v>
      </c>
      <c r="Q1187">
        <v>2</v>
      </c>
      <c r="R1187">
        <v>0</v>
      </c>
      <c r="S1187" s="16">
        <v>6.74</v>
      </c>
    </row>
    <row r="1188" spans="1:19">
      <c r="A1188" t="s">
        <v>6513</v>
      </c>
      <c r="B1188" s="1">
        <v>42665</v>
      </c>
      <c r="C1188" s="1">
        <v>42667</v>
      </c>
      <c r="D1188" t="s">
        <v>191</v>
      </c>
      <c r="E1188" t="s">
        <v>4329</v>
      </c>
      <c r="F1188" t="s">
        <v>22</v>
      </c>
      <c r="G1188" t="s">
        <v>23</v>
      </c>
      <c r="H1188" t="s">
        <v>1510</v>
      </c>
      <c r="I1188" t="s">
        <v>327</v>
      </c>
      <c r="J1188">
        <v>23223</v>
      </c>
      <c r="K1188" t="s">
        <v>26</v>
      </c>
      <c r="L1188" t="s">
        <v>6514</v>
      </c>
      <c r="M1188" t="s">
        <v>28</v>
      </c>
      <c r="N1188" t="s">
        <v>63</v>
      </c>
      <c r="O1188" t="s">
        <v>6515</v>
      </c>
      <c r="P1188" t="s">
        <v>6516</v>
      </c>
      <c r="Q1188">
        <v>4</v>
      </c>
      <c r="R1188">
        <v>0</v>
      </c>
      <c r="S1188" s="16">
        <v>11.18</v>
      </c>
    </row>
    <row r="1189" spans="1:19">
      <c r="A1189" t="s">
        <v>6517</v>
      </c>
      <c r="B1189" s="1">
        <v>43010</v>
      </c>
      <c r="C1189" s="1">
        <v>43015</v>
      </c>
      <c r="D1189" t="s">
        <v>48</v>
      </c>
      <c r="E1189" t="s">
        <v>3697</v>
      </c>
      <c r="F1189" t="s">
        <v>102</v>
      </c>
      <c r="G1189" t="s">
        <v>23</v>
      </c>
      <c r="H1189" t="s">
        <v>95</v>
      </c>
      <c r="I1189" t="s">
        <v>96</v>
      </c>
      <c r="J1189">
        <v>98105</v>
      </c>
      <c r="K1189" t="s">
        <v>41</v>
      </c>
      <c r="L1189" t="s">
        <v>576</v>
      </c>
      <c r="M1189" t="s">
        <v>43</v>
      </c>
      <c r="N1189" t="s">
        <v>277</v>
      </c>
      <c r="O1189" t="s">
        <v>577</v>
      </c>
      <c r="P1189" t="s">
        <v>6518</v>
      </c>
      <c r="Q1189">
        <v>3</v>
      </c>
      <c r="R1189">
        <v>0</v>
      </c>
      <c r="S1189" s="16">
        <v>4.1100000000000003</v>
      </c>
    </row>
    <row r="1190" spans="1:19">
      <c r="A1190" t="s">
        <v>6521</v>
      </c>
      <c r="B1190" s="1">
        <v>42477</v>
      </c>
      <c r="C1190" s="1">
        <v>42482</v>
      </c>
      <c r="D1190" t="s">
        <v>48</v>
      </c>
      <c r="E1190" t="s">
        <v>6522</v>
      </c>
      <c r="F1190" t="s">
        <v>38</v>
      </c>
      <c r="G1190" t="s">
        <v>23</v>
      </c>
      <c r="H1190" t="s">
        <v>393</v>
      </c>
      <c r="I1190" t="s">
        <v>344</v>
      </c>
      <c r="J1190">
        <v>38401</v>
      </c>
      <c r="K1190" t="s">
        <v>26</v>
      </c>
      <c r="L1190" t="s">
        <v>6523</v>
      </c>
      <c r="M1190" t="s">
        <v>28</v>
      </c>
      <c r="N1190" t="s">
        <v>63</v>
      </c>
      <c r="O1190" t="s">
        <v>6524</v>
      </c>
      <c r="P1190" t="s">
        <v>6525</v>
      </c>
      <c r="Q1190">
        <v>5</v>
      </c>
      <c r="R1190">
        <v>0.2</v>
      </c>
      <c r="S1190" s="16">
        <v>13.85</v>
      </c>
    </row>
    <row r="1191" spans="1:19">
      <c r="A1191" t="s">
        <v>6528</v>
      </c>
      <c r="B1191" s="1">
        <v>42202</v>
      </c>
      <c r="C1191" s="1">
        <v>42205</v>
      </c>
      <c r="D1191" t="s">
        <v>20</v>
      </c>
      <c r="E1191" t="s">
        <v>1525</v>
      </c>
      <c r="F1191" t="s">
        <v>38</v>
      </c>
      <c r="G1191" t="s">
        <v>23</v>
      </c>
      <c r="H1191" t="s">
        <v>6346</v>
      </c>
      <c r="I1191" t="s">
        <v>51</v>
      </c>
      <c r="J1191">
        <v>34952</v>
      </c>
      <c r="K1191" t="s">
        <v>26</v>
      </c>
      <c r="L1191" t="s">
        <v>1113</v>
      </c>
      <c r="M1191" t="s">
        <v>28</v>
      </c>
      <c r="N1191" t="s">
        <v>29</v>
      </c>
      <c r="O1191" t="s">
        <v>1114</v>
      </c>
      <c r="P1191" t="s">
        <v>6529</v>
      </c>
      <c r="Q1191">
        <v>5</v>
      </c>
      <c r="R1191">
        <v>0.2</v>
      </c>
      <c r="S1191" s="16">
        <v>5.8</v>
      </c>
    </row>
    <row r="1192" spans="1:19">
      <c r="A1192" t="s">
        <v>6532</v>
      </c>
      <c r="B1192" s="1">
        <v>42348</v>
      </c>
      <c r="C1192" s="1">
        <v>42354</v>
      </c>
      <c r="D1192" t="s">
        <v>48</v>
      </c>
      <c r="E1192" t="s">
        <v>6533</v>
      </c>
      <c r="F1192" t="s">
        <v>22</v>
      </c>
      <c r="G1192" t="s">
        <v>23</v>
      </c>
      <c r="H1192" t="s">
        <v>3294</v>
      </c>
      <c r="I1192" t="s">
        <v>1312</v>
      </c>
      <c r="J1192">
        <v>30076</v>
      </c>
      <c r="K1192" t="s">
        <v>26</v>
      </c>
      <c r="L1192" t="s">
        <v>5289</v>
      </c>
      <c r="M1192" t="s">
        <v>43</v>
      </c>
      <c r="N1192" t="s">
        <v>67</v>
      </c>
      <c r="O1192" t="s">
        <v>3077</v>
      </c>
      <c r="P1192" t="s">
        <v>6534</v>
      </c>
      <c r="Q1192">
        <v>1</v>
      </c>
      <c r="R1192">
        <v>0</v>
      </c>
      <c r="S1192" s="16">
        <v>0.5</v>
      </c>
    </row>
    <row r="1193" spans="1:19">
      <c r="A1193" t="s">
        <v>6537</v>
      </c>
      <c r="B1193" s="1">
        <v>42736</v>
      </c>
      <c r="C1193" s="1">
        <v>42740</v>
      </c>
      <c r="D1193" t="s">
        <v>48</v>
      </c>
      <c r="E1193" t="s">
        <v>536</v>
      </c>
      <c r="F1193" t="s">
        <v>22</v>
      </c>
      <c r="G1193" t="s">
        <v>23</v>
      </c>
      <c r="H1193" t="s">
        <v>39</v>
      </c>
      <c r="I1193" t="s">
        <v>40</v>
      </c>
      <c r="J1193">
        <v>90036</v>
      </c>
      <c r="K1193" t="s">
        <v>41</v>
      </c>
      <c r="L1193" t="s">
        <v>6538</v>
      </c>
      <c r="M1193" t="s">
        <v>28</v>
      </c>
      <c r="N1193" t="s">
        <v>63</v>
      </c>
      <c r="O1193" t="s">
        <v>6539</v>
      </c>
      <c r="P1193" t="s">
        <v>6540</v>
      </c>
      <c r="Q1193">
        <v>11</v>
      </c>
      <c r="R1193">
        <v>0</v>
      </c>
      <c r="S1193" s="16">
        <v>199.26</v>
      </c>
    </row>
    <row r="1194" spans="1:19">
      <c r="A1194" t="s">
        <v>6545</v>
      </c>
      <c r="B1194" s="1">
        <v>42958</v>
      </c>
      <c r="C1194" s="1">
        <v>42960</v>
      </c>
      <c r="D1194" t="s">
        <v>191</v>
      </c>
      <c r="E1194" t="s">
        <v>2109</v>
      </c>
      <c r="F1194" t="s">
        <v>38</v>
      </c>
      <c r="G1194" t="s">
        <v>23</v>
      </c>
      <c r="H1194" t="s">
        <v>6546</v>
      </c>
      <c r="I1194" t="s">
        <v>104</v>
      </c>
      <c r="J1194">
        <v>76021</v>
      </c>
      <c r="K1194" t="s">
        <v>105</v>
      </c>
      <c r="L1194" t="s">
        <v>5130</v>
      </c>
      <c r="M1194" t="s">
        <v>43</v>
      </c>
      <c r="N1194" t="s">
        <v>90</v>
      </c>
      <c r="O1194" t="s">
        <v>5131</v>
      </c>
      <c r="P1194" t="s">
        <v>6308</v>
      </c>
      <c r="Q1194">
        <v>4</v>
      </c>
      <c r="R1194">
        <v>0.2</v>
      </c>
      <c r="S1194" s="16">
        <v>10.01</v>
      </c>
    </row>
    <row r="1195" spans="1:19">
      <c r="A1195" t="s">
        <v>6547</v>
      </c>
      <c r="B1195" s="1">
        <v>43093</v>
      </c>
      <c r="C1195" s="1">
        <v>43097</v>
      </c>
      <c r="D1195" t="s">
        <v>48</v>
      </c>
      <c r="E1195" t="s">
        <v>3293</v>
      </c>
      <c r="F1195" t="s">
        <v>22</v>
      </c>
      <c r="G1195" t="s">
        <v>23</v>
      </c>
      <c r="H1195" t="s">
        <v>4251</v>
      </c>
      <c r="I1195" t="s">
        <v>758</v>
      </c>
      <c r="J1195">
        <v>70506</v>
      </c>
      <c r="K1195" t="s">
        <v>26</v>
      </c>
      <c r="L1195" t="s">
        <v>3774</v>
      </c>
      <c r="M1195" t="s">
        <v>70</v>
      </c>
      <c r="N1195" t="s">
        <v>700</v>
      </c>
      <c r="O1195" t="s">
        <v>3775</v>
      </c>
      <c r="P1195" t="s">
        <v>2282</v>
      </c>
      <c r="Q1195">
        <v>3</v>
      </c>
      <c r="R1195">
        <v>0</v>
      </c>
      <c r="S1195" s="16">
        <v>239.99</v>
      </c>
    </row>
    <row r="1196" spans="1:19">
      <c r="A1196" t="s">
        <v>6548</v>
      </c>
      <c r="B1196" s="1">
        <v>42002</v>
      </c>
      <c r="C1196" s="1">
        <v>42006</v>
      </c>
      <c r="D1196" t="s">
        <v>48</v>
      </c>
      <c r="E1196" t="s">
        <v>2485</v>
      </c>
      <c r="F1196" t="s">
        <v>38</v>
      </c>
      <c r="G1196" t="s">
        <v>23</v>
      </c>
      <c r="H1196" t="s">
        <v>128</v>
      </c>
      <c r="I1196" t="s">
        <v>40</v>
      </c>
      <c r="J1196">
        <v>94110</v>
      </c>
      <c r="K1196" t="s">
        <v>41</v>
      </c>
      <c r="L1196" t="s">
        <v>5906</v>
      </c>
      <c r="M1196" t="s">
        <v>28</v>
      </c>
      <c r="N1196" t="s">
        <v>63</v>
      </c>
      <c r="O1196" t="s">
        <v>5907</v>
      </c>
      <c r="P1196" t="s">
        <v>4765</v>
      </c>
      <c r="Q1196">
        <v>5</v>
      </c>
      <c r="R1196">
        <v>0</v>
      </c>
      <c r="S1196" s="16">
        <v>8.2200000000000006</v>
      </c>
    </row>
    <row r="1197" spans="1:19">
      <c r="A1197" t="s">
        <v>6550</v>
      </c>
      <c r="B1197" s="1">
        <v>42180</v>
      </c>
      <c r="C1197" s="1">
        <v>42185</v>
      </c>
      <c r="D1197" t="s">
        <v>48</v>
      </c>
      <c r="E1197" t="s">
        <v>4488</v>
      </c>
      <c r="F1197" t="s">
        <v>22</v>
      </c>
      <c r="G1197" t="s">
        <v>23</v>
      </c>
      <c r="H1197" t="s">
        <v>128</v>
      </c>
      <c r="I1197" t="s">
        <v>40</v>
      </c>
      <c r="J1197">
        <v>94110</v>
      </c>
      <c r="K1197" t="s">
        <v>41</v>
      </c>
      <c r="L1197" t="s">
        <v>2051</v>
      </c>
      <c r="M1197" t="s">
        <v>28</v>
      </c>
      <c r="N1197" t="s">
        <v>63</v>
      </c>
      <c r="O1197" t="s">
        <v>2052</v>
      </c>
      <c r="P1197" t="s">
        <v>6551</v>
      </c>
      <c r="Q1197">
        <v>5</v>
      </c>
      <c r="R1197">
        <v>0</v>
      </c>
      <c r="S1197" s="16">
        <v>57.36</v>
      </c>
    </row>
    <row r="1198" spans="1:19">
      <c r="A1198" t="s">
        <v>6554</v>
      </c>
      <c r="B1198" s="1">
        <v>42328</v>
      </c>
      <c r="C1198" s="1">
        <v>42332</v>
      </c>
      <c r="D1198" t="s">
        <v>48</v>
      </c>
      <c r="E1198" t="s">
        <v>579</v>
      </c>
      <c r="F1198" t="s">
        <v>22</v>
      </c>
      <c r="G1198" t="s">
        <v>23</v>
      </c>
      <c r="H1198" t="s">
        <v>3232</v>
      </c>
      <c r="I1198" t="s">
        <v>40</v>
      </c>
      <c r="J1198">
        <v>94601</v>
      </c>
      <c r="K1198" t="s">
        <v>41</v>
      </c>
      <c r="L1198" t="s">
        <v>2854</v>
      </c>
      <c r="M1198" t="s">
        <v>70</v>
      </c>
      <c r="N1198" t="s">
        <v>71</v>
      </c>
      <c r="O1198" t="s">
        <v>2855</v>
      </c>
      <c r="P1198" t="s">
        <v>6555</v>
      </c>
      <c r="Q1198">
        <v>7</v>
      </c>
      <c r="R1198">
        <v>0.2</v>
      </c>
      <c r="S1198" s="16">
        <v>-15.46</v>
      </c>
    </row>
    <row r="1199" spans="1:19">
      <c r="A1199" t="s">
        <v>6556</v>
      </c>
      <c r="B1199" s="1">
        <v>41813</v>
      </c>
      <c r="C1199" s="1">
        <v>41816</v>
      </c>
      <c r="D1199" t="s">
        <v>191</v>
      </c>
      <c r="E1199" t="s">
        <v>5747</v>
      </c>
      <c r="F1199" t="s">
        <v>22</v>
      </c>
      <c r="G1199" t="s">
        <v>23</v>
      </c>
      <c r="H1199" t="s">
        <v>87</v>
      </c>
      <c r="I1199" t="s">
        <v>88</v>
      </c>
      <c r="J1199">
        <v>28027</v>
      </c>
      <c r="K1199" t="s">
        <v>26</v>
      </c>
      <c r="L1199" t="s">
        <v>6557</v>
      </c>
      <c r="M1199" t="s">
        <v>43</v>
      </c>
      <c r="N1199" t="s">
        <v>67</v>
      </c>
      <c r="O1199" t="s">
        <v>4208</v>
      </c>
      <c r="P1199" t="s">
        <v>786</v>
      </c>
      <c r="Q1199">
        <v>9</v>
      </c>
      <c r="R1199">
        <v>0.2</v>
      </c>
      <c r="S1199" s="16">
        <v>1.75</v>
      </c>
    </row>
    <row r="1200" spans="1:19">
      <c r="A1200" t="s">
        <v>6561</v>
      </c>
      <c r="B1200" s="1">
        <v>43054</v>
      </c>
      <c r="C1200" s="1">
        <v>43059</v>
      </c>
      <c r="D1200" t="s">
        <v>48</v>
      </c>
      <c r="E1200" t="s">
        <v>6527</v>
      </c>
      <c r="F1200" t="s">
        <v>22</v>
      </c>
      <c r="G1200" t="s">
        <v>23</v>
      </c>
      <c r="H1200" t="s">
        <v>6562</v>
      </c>
      <c r="I1200" t="s">
        <v>51</v>
      </c>
      <c r="J1200">
        <v>33023</v>
      </c>
      <c r="K1200" t="s">
        <v>26</v>
      </c>
      <c r="L1200" t="s">
        <v>2263</v>
      </c>
      <c r="M1200" t="s">
        <v>28</v>
      </c>
      <c r="N1200" t="s">
        <v>63</v>
      </c>
      <c r="O1200" t="s">
        <v>2264</v>
      </c>
      <c r="P1200" t="s">
        <v>6563</v>
      </c>
      <c r="Q1200">
        <v>4</v>
      </c>
      <c r="R1200">
        <v>0.2</v>
      </c>
      <c r="S1200" s="16">
        <v>55.02</v>
      </c>
    </row>
    <row r="1201" spans="1:19">
      <c r="A1201" t="s">
        <v>6564</v>
      </c>
      <c r="B1201" s="1">
        <v>42357</v>
      </c>
      <c r="C1201" s="1">
        <v>42359</v>
      </c>
      <c r="D1201" t="s">
        <v>20</v>
      </c>
      <c r="E1201" t="s">
        <v>3551</v>
      </c>
      <c r="F1201" t="s">
        <v>38</v>
      </c>
      <c r="G1201" t="s">
        <v>23</v>
      </c>
      <c r="H1201" t="s">
        <v>2593</v>
      </c>
      <c r="I1201" t="s">
        <v>140</v>
      </c>
      <c r="J1201">
        <v>68104</v>
      </c>
      <c r="K1201" t="s">
        <v>105</v>
      </c>
      <c r="L1201" t="s">
        <v>2614</v>
      </c>
      <c r="M1201" t="s">
        <v>43</v>
      </c>
      <c r="N1201" t="s">
        <v>74</v>
      </c>
      <c r="O1201" t="s">
        <v>2615</v>
      </c>
      <c r="P1201" t="s">
        <v>3266</v>
      </c>
      <c r="Q1201">
        <v>2</v>
      </c>
      <c r="R1201">
        <v>0</v>
      </c>
      <c r="S1201" s="16">
        <v>3.31</v>
      </c>
    </row>
    <row r="1202" spans="1:19">
      <c r="A1202" t="s">
        <v>6566</v>
      </c>
      <c r="B1202" s="1">
        <v>42985</v>
      </c>
      <c r="C1202" s="1">
        <v>42987</v>
      </c>
      <c r="D1202" t="s">
        <v>191</v>
      </c>
      <c r="E1202" t="s">
        <v>5703</v>
      </c>
      <c r="F1202" t="s">
        <v>102</v>
      </c>
      <c r="G1202" t="s">
        <v>23</v>
      </c>
      <c r="H1202" t="s">
        <v>561</v>
      </c>
      <c r="I1202" t="s">
        <v>317</v>
      </c>
      <c r="J1202">
        <v>85023</v>
      </c>
      <c r="K1202" t="s">
        <v>41</v>
      </c>
      <c r="L1202" t="s">
        <v>235</v>
      </c>
      <c r="M1202" t="s">
        <v>43</v>
      </c>
      <c r="N1202" t="s">
        <v>74</v>
      </c>
      <c r="O1202" t="s">
        <v>236</v>
      </c>
      <c r="P1202" t="s">
        <v>5298</v>
      </c>
      <c r="Q1202">
        <v>3</v>
      </c>
      <c r="R1202">
        <v>0.7</v>
      </c>
      <c r="S1202" s="16">
        <v>-6.02</v>
      </c>
    </row>
    <row r="1203" spans="1:19">
      <c r="A1203" t="s">
        <v>6567</v>
      </c>
      <c r="B1203" s="1">
        <v>42586</v>
      </c>
      <c r="C1203" s="1">
        <v>42588</v>
      </c>
      <c r="D1203" t="s">
        <v>20</v>
      </c>
      <c r="E1203" t="s">
        <v>211</v>
      </c>
      <c r="F1203" t="s">
        <v>38</v>
      </c>
      <c r="G1203" t="s">
        <v>23</v>
      </c>
      <c r="H1203" t="s">
        <v>5263</v>
      </c>
      <c r="I1203" t="s">
        <v>40</v>
      </c>
      <c r="J1203">
        <v>95823</v>
      </c>
      <c r="K1203" t="s">
        <v>41</v>
      </c>
      <c r="L1203" t="s">
        <v>69</v>
      </c>
      <c r="M1203" t="s">
        <v>70</v>
      </c>
      <c r="N1203" t="s">
        <v>71</v>
      </c>
      <c r="O1203" t="s">
        <v>72</v>
      </c>
      <c r="P1203" t="s">
        <v>891</v>
      </c>
      <c r="Q1203">
        <v>2</v>
      </c>
      <c r="R1203">
        <v>0.2</v>
      </c>
      <c r="S1203" s="16">
        <v>30.24</v>
      </c>
    </row>
    <row r="1204" spans="1:19">
      <c r="A1204" t="s">
        <v>6568</v>
      </c>
      <c r="B1204" s="1">
        <v>41870</v>
      </c>
      <c r="C1204" s="1">
        <v>41877</v>
      </c>
      <c r="D1204" t="s">
        <v>48</v>
      </c>
      <c r="E1204" t="s">
        <v>246</v>
      </c>
      <c r="F1204" t="s">
        <v>22</v>
      </c>
      <c r="G1204" t="s">
        <v>23</v>
      </c>
      <c r="H1204" t="s">
        <v>3298</v>
      </c>
      <c r="I1204" t="s">
        <v>1764</v>
      </c>
      <c r="J1204">
        <v>72401</v>
      </c>
      <c r="K1204" t="s">
        <v>26</v>
      </c>
      <c r="L1204" t="s">
        <v>6569</v>
      </c>
      <c r="M1204" t="s">
        <v>28</v>
      </c>
      <c r="N1204" t="s">
        <v>29</v>
      </c>
      <c r="O1204" t="s">
        <v>6570</v>
      </c>
      <c r="P1204" t="s">
        <v>6571</v>
      </c>
      <c r="Q1204">
        <v>9</v>
      </c>
      <c r="R1204">
        <v>0</v>
      </c>
      <c r="S1204" s="16">
        <v>172.48</v>
      </c>
    </row>
    <row r="1205" spans="1:19">
      <c r="A1205" t="s">
        <v>6572</v>
      </c>
      <c r="B1205" s="1">
        <v>42240</v>
      </c>
      <c r="C1205" s="1">
        <v>42244</v>
      </c>
      <c r="D1205" t="s">
        <v>48</v>
      </c>
      <c r="E1205" t="s">
        <v>1319</v>
      </c>
      <c r="F1205" t="s">
        <v>22</v>
      </c>
      <c r="G1205" t="s">
        <v>23</v>
      </c>
      <c r="H1205" t="s">
        <v>2643</v>
      </c>
      <c r="I1205" t="s">
        <v>25</v>
      </c>
      <c r="J1205">
        <v>41042</v>
      </c>
      <c r="K1205" t="s">
        <v>26</v>
      </c>
      <c r="L1205" t="s">
        <v>884</v>
      </c>
      <c r="M1205" t="s">
        <v>70</v>
      </c>
      <c r="N1205" t="s">
        <v>700</v>
      </c>
      <c r="O1205" t="s">
        <v>885</v>
      </c>
      <c r="P1205" t="s">
        <v>6573</v>
      </c>
      <c r="Q1205">
        <v>7</v>
      </c>
      <c r="R1205">
        <v>0</v>
      </c>
      <c r="S1205" s="16">
        <v>1416.8</v>
      </c>
    </row>
    <row r="1206" spans="1:19">
      <c r="A1206" t="s">
        <v>6576</v>
      </c>
      <c r="B1206" s="1">
        <v>42905</v>
      </c>
      <c r="C1206" s="1">
        <v>42909</v>
      </c>
      <c r="D1206" t="s">
        <v>48</v>
      </c>
      <c r="E1206" t="s">
        <v>2028</v>
      </c>
      <c r="F1206" t="s">
        <v>22</v>
      </c>
      <c r="G1206" t="s">
        <v>23</v>
      </c>
      <c r="H1206" t="s">
        <v>186</v>
      </c>
      <c r="I1206" t="s">
        <v>104</v>
      </c>
      <c r="J1206">
        <v>77095</v>
      </c>
      <c r="K1206" t="s">
        <v>105</v>
      </c>
      <c r="L1206" t="s">
        <v>6577</v>
      </c>
      <c r="M1206" t="s">
        <v>43</v>
      </c>
      <c r="N1206" t="s">
        <v>78</v>
      </c>
      <c r="O1206" t="s">
        <v>6578</v>
      </c>
      <c r="P1206" t="s">
        <v>5312</v>
      </c>
      <c r="Q1206">
        <v>1</v>
      </c>
      <c r="R1206">
        <v>0.8</v>
      </c>
      <c r="S1206" s="16">
        <v>-5.21</v>
      </c>
    </row>
    <row r="1207" spans="1:19">
      <c r="A1207" t="s">
        <v>6581</v>
      </c>
      <c r="B1207" s="1">
        <v>42982</v>
      </c>
      <c r="C1207" s="1">
        <v>42988</v>
      </c>
      <c r="D1207" t="s">
        <v>48</v>
      </c>
      <c r="E1207" t="s">
        <v>3897</v>
      </c>
      <c r="F1207" t="s">
        <v>22</v>
      </c>
      <c r="G1207" t="s">
        <v>23</v>
      </c>
      <c r="H1207" t="s">
        <v>148</v>
      </c>
      <c r="I1207" t="s">
        <v>149</v>
      </c>
      <c r="J1207">
        <v>19120</v>
      </c>
      <c r="K1207" t="s">
        <v>150</v>
      </c>
      <c r="L1207" t="s">
        <v>6582</v>
      </c>
      <c r="M1207" t="s">
        <v>70</v>
      </c>
      <c r="N1207" t="s">
        <v>162</v>
      </c>
      <c r="O1207" t="s">
        <v>6583</v>
      </c>
      <c r="P1207" t="s">
        <v>5579</v>
      </c>
      <c r="Q1207">
        <v>4</v>
      </c>
      <c r="R1207">
        <v>0.2</v>
      </c>
      <c r="S1207" s="16">
        <v>-1.43</v>
      </c>
    </row>
    <row r="1208" spans="1:19">
      <c r="A1208" t="s">
        <v>6584</v>
      </c>
      <c r="B1208" s="1">
        <v>42861</v>
      </c>
      <c r="C1208" s="1">
        <v>42864</v>
      </c>
      <c r="D1208" t="s">
        <v>191</v>
      </c>
      <c r="E1208" t="s">
        <v>465</v>
      </c>
      <c r="F1208" t="s">
        <v>22</v>
      </c>
      <c r="G1208" t="s">
        <v>23</v>
      </c>
      <c r="H1208" t="s">
        <v>1166</v>
      </c>
      <c r="I1208" t="s">
        <v>327</v>
      </c>
      <c r="J1208">
        <v>22204</v>
      </c>
      <c r="K1208" t="s">
        <v>26</v>
      </c>
      <c r="L1208" t="s">
        <v>6409</v>
      </c>
      <c r="M1208" t="s">
        <v>43</v>
      </c>
      <c r="N1208" t="s">
        <v>67</v>
      </c>
      <c r="O1208" t="s">
        <v>6410</v>
      </c>
      <c r="P1208" t="s">
        <v>6585</v>
      </c>
      <c r="Q1208">
        <v>6</v>
      </c>
      <c r="R1208">
        <v>0</v>
      </c>
      <c r="S1208" s="16">
        <v>18.04</v>
      </c>
    </row>
    <row r="1209" spans="1:19">
      <c r="A1209" t="s">
        <v>6586</v>
      </c>
      <c r="B1209" s="1">
        <v>41901</v>
      </c>
      <c r="C1209" s="1">
        <v>41906</v>
      </c>
      <c r="D1209" t="s">
        <v>48</v>
      </c>
      <c r="E1209" t="s">
        <v>2169</v>
      </c>
      <c r="F1209" t="s">
        <v>22</v>
      </c>
      <c r="G1209" t="s">
        <v>23</v>
      </c>
      <c r="H1209" t="s">
        <v>482</v>
      </c>
      <c r="I1209" t="s">
        <v>88</v>
      </c>
      <c r="J1209">
        <v>28205</v>
      </c>
      <c r="K1209" t="s">
        <v>26</v>
      </c>
      <c r="L1209" t="s">
        <v>3057</v>
      </c>
      <c r="M1209" t="s">
        <v>43</v>
      </c>
      <c r="N1209" t="s">
        <v>57</v>
      </c>
      <c r="O1209" t="s">
        <v>3058</v>
      </c>
      <c r="P1209" t="s">
        <v>6587</v>
      </c>
      <c r="Q1209">
        <v>6</v>
      </c>
      <c r="R1209">
        <v>0.2</v>
      </c>
      <c r="S1209" s="16">
        <v>7.58</v>
      </c>
    </row>
    <row r="1210" spans="1:19">
      <c r="A1210" t="s">
        <v>6590</v>
      </c>
      <c r="B1210" s="1">
        <v>42092</v>
      </c>
      <c r="C1210" s="1">
        <v>42098</v>
      </c>
      <c r="D1210" t="s">
        <v>48</v>
      </c>
      <c r="E1210" t="s">
        <v>1391</v>
      </c>
      <c r="F1210" t="s">
        <v>22</v>
      </c>
      <c r="G1210" t="s">
        <v>23</v>
      </c>
      <c r="H1210" t="s">
        <v>95</v>
      </c>
      <c r="I1210" t="s">
        <v>96</v>
      </c>
      <c r="J1210">
        <v>98103</v>
      </c>
      <c r="K1210" t="s">
        <v>41</v>
      </c>
      <c r="L1210" t="s">
        <v>6264</v>
      </c>
      <c r="M1210" t="s">
        <v>43</v>
      </c>
      <c r="N1210" t="s">
        <v>78</v>
      </c>
      <c r="O1210" t="s">
        <v>6265</v>
      </c>
      <c r="P1210" t="s">
        <v>6591</v>
      </c>
      <c r="Q1210">
        <v>4</v>
      </c>
      <c r="R1210">
        <v>0</v>
      </c>
      <c r="S1210" s="16">
        <v>21.25</v>
      </c>
    </row>
    <row r="1211" spans="1:19">
      <c r="A1211" t="s">
        <v>6592</v>
      </c>
      <c r="B1211" s="1">
        <v>41961</v>
      </c>
      <c r="C1211" s="1">
        <v>41968</v>
      </c>
      <c r="D1211" t="s">
        <v>48</v>
      </c>
      <c r="E1211" t="s">
        <v>3773</v>
      </c>
      <c r="F1211" t="s">
        <v>38</v>
      </c>
      <c r="G1211" t="s">
        <v>23</v>
      </c>
      <c r="H1211" t="s">
        <v>310</v>
      </c>
      <c r="I1211" t="s">
        <v>213</v>
      </c>
      <c r="J1211">
        <v>60623</v>
      </c>
      <c r="K1211" t="s">
        <v>105</v>
      </c>
      <c r="L1211" t="s">
        <v>1984</v>
      </c>
      <c r="M1211" t="s">
        <v>43</v>
      </c>
      <c r="N1211" t="s">
        <v>74</v>
      </c>
      <c r="O1211" t="s">
        <v>1985</v>
      </c>
      <c r="P1211" t="s">
        <v>6593</v>
      </c>
      <c r="Q1211">
        <v>5</v>
      </c>
      <c r="R1211">
        <v>0.8</v>
      </c>
      <c r="S1211" s="16">
        <v>-23.89</v>
      </c>
    </row>
    <row r="1212" spans="1:19">
      <c r="A1212" t="s">
        <v>6596</v>
      </c>
      <c r="B1212" s="1">
        <v>43010</v>
      </c>
      <c r="C1212" s="1">
        <v>43016</v>
      </c>
      <c r="D1212" t="s">
        <v>48</v>
      </c>
      <c r="E1212" t="s">
        <v>3263</v>
      </c>
      <c r="F1212" t="s">
        <v>102</v>
      </c>
      <c r="G1212" t="s">
        <v>23</v>
      </c>
      <c r="H1212" t="s">
        <v>39</v>
      </c>
      <c r="I1212" t="s">
        <v>40</v>
      </c>
      <c r="J1212">
        <v>90036</v>
      </c>
      <c r="K1212" t="s">
        <v>41</v>
      </c>
      <c r="L1212" t="s">
        <v>3570</v>
      </c>
      <c r="M1212" t="s">
        <v>43</v>
      </c>
      <c r="N1212" t="s">
        <v>74</v>
      </c>
      <c r="O1212" t="s">
        <v>3571</v>
      </c>
      <c r="P1212" t="s">
        <v>6597</v>
      </c>
      <c r="Q1212">
        <v>5</v>
      </c>
      <c r="R1212">
        <v>0.2</v>
      </c>
      <c r="S1212" s="16">
        <v>42.05</v>
      </c>
    </row>
    <row r="1213" spans="1:19">
      <c r="A1213" t="s">
        <v>6598</v>
      </c>
      <c r="B1213" s="1">
        <v>42534</v>
      </c>
      <c r="C1213" s="1">
        <v>42538</v>
      </c>
      <c r="D1213" t="s">
        <v>48</v>
      </c>
      <c r="E1213" t="s">
        <v>1752</v>
      </c>
      <c r="F1213" t="s">
        <v>22</v>
      </c>
      <c r="G1213" t="s">
        <v>23</v>
      </c>
      <c r="H1213" t="s">
        <v>6599</v>
      </c>
      <c r="I1213" t="s">
        <v>4483</v>
      </c>
      <c r="J1213">
        <v>67212</v>
      </c>
      <c r="K1213" t="s">
        <v>105</v>
      </c>
      <c r="L1213" t="s">
        <v>729</v>
      </c>
      <c r="M1213" t="s">
        <v>43</v>
      </c>
      <c r="N1213" t="s">
        <v>44</v>
      </c>
      <c r="O1213" t="s">
        <v>730</v>
      </c>
      <c r="P1213" t="s">
        <v>2575</v>
      </c>
      <c r="Q1213">
        <v>3</v>
      </c>
      <c r="R1213">
        <v>0</v>
      </c>
      <c r="S1213" s="16">
        <v>8.69</v>
      </c>
    </row>
    <row r="1214" spans="1:19">
      <c r="A1214" t="s">
        <v>6600</v>
      </c>
      <c r="B1214" s="1">
        <v>43031</v>
      </c>
      <c r="C1214" s="1">
        <v>43036</v>
      </c>
      <c r="D1214" t="s">
        <v>48</v>
      </c>
      <c r="E1214" t="s">
        <v>6297</v>
      </c>
      <c r="F1214" t="s">
        <v>22</v>
      </c>
      <c r="G1214" t="s">
        <v>23</v>
      </c>
      <c r="H1214" t="s">
        <v>1275</v>
      </c>
      <c r="I1214" t="s">
        <v>104</v>
      </c>
      <c r="J1214">
        <v>78745</v>
      </c>
      <c r="K1214" t="s">
        <v>105</v>
      </c>
      <c r="L1214" t="s">
        <v>6149</v>
      </c>
      <c r="M1214" t="s">
        <v>43</v>
      </c>
      <c r="N1214" t="s">
        <v>74</v>
      </c>
      <c r="O1214" t="s">
        <v>6150</v>
      </c>
      <c r="P1214" t="s">
        <v>2003</v>
      </c>
      <c r="Q1214">
        <v>3</v>
      </c>
      <c r="R1214">
        <v>0.8</v>
      </c>
      <c r="S1214" s="16">
        <v>-15.13</v>
      </c>
    </row>
    <row r="1215" spans="1:19">
      <c r="A1215" t="s">
        <v>6601</v>
      </c>
      <c r="B1215" s="1">
        <v>42733</v>
      </c>
      <c r="C1215" s="1">
        <v>42738</v>
      </c>
      <c r="D1215" t="s">
        <v>48</v>
      </c>
      <c r="E1215" t="s">
        <v>1525</v>
      </c>
      <c r="F1215" t="s">
        <v>38</v>
      </c>
      <c r="G1215" t="s">
        <v>23</v>
      </c>
      <c r="H1215" t="s">
        <v>531</v>
      </c>
      <c r="I1215" t="s">
        <v>344</v>
      </c>
      <c r="J1215">
        <v>37620</v>
      </c>
      <c r="K1215" t="s">
        <v>26</v>
      </c>
      <c r="L1215" t="s">
        <v>590</v>
      </c>
      <c r="M1215" t="s">
        <v>43</v>
      </c>
      <c r="N1215" t="s">
        <v>74</v>
      </c>
      <c r="O1215" t="s">
        <v>591</v>
      </c>
      <c r="P1215" t="s">
        <v>1911</v>
      </c>
      <c r="Q1215">
        <v>4</v>
      </c>
      <c r="R1215">
        <v>0.7</v>
      </c>
      <c r="S1215" s="16">
        <v>-27.93</v>
      </c>
    </row>
    <row r="1216" spans="1:19">
      <c r="A1216" t="s">
        <v>6602</v>
      </c>
      <c r="B1216" s="1">
        <v>41944</v>
      </c>
      <c r="C1216" s="1">
        <v>41951</v>
      </c>
      <c r="D1216" t="s">
        <v>48</v>
      </c>
      <c r="E1216" t="s">
        <v>3551</v>
      </c>
      <c r="F1216" t="s">
        <v>38</v>
      </c>
      <c r="G1216" t="s">
        <v>23</v>
      </c>
      <c r="H1216" t="s">
        <v>310</v>
      </c>
      <c r="I1216" t="s">
        <v>213</v>
      </c>
      <c r="J1216">
        <v>60610</v>
      </c>
      <c r="K1216" t="s">
        <v>105</v>
      </c>
      <c r="L1216" t="s">
        <v>4828</v>
      </c>
      <c r="M1216" t="s">
        <v>43</v>
      </c>
      <c r="N1216" t="s">
        <v>90</v>
      </c>
      <c r="O1216" t="s">
        <v>4829</v>
      </c>
      <c r="P1216" t="s">
        <v>3108</v>
      </c>
      <c r="Q1216">
        <v>3</v>
      </c>
      <c r="R1216">
        <v>0.2</v>
      </c>
      <c r="S1216" s="16">
        <v>5.0999999999999996</v>
      </c>
    </row>
    <row r="1217" spans="1:19">
      <c r="A1217" t="s">
        <v>6604</v>
      </c>
      <c r="B1217" s="1">
        <v>42552</v>
      </c>
      <c r="C1217" s="1">
        <v>42552</v>
      </c>
      <c r="D1217" t="s">
        <v>1327</v>
      </c>
      <c r="E1217" t="s">
        <v>2387</v>
      </c>
      <c r="F1217" t="s">
        <v>22</v>
      </c>
      <c r="G1217" t="s">
        <v>23</v>
      </c>
      <c r="H1217" t="s">
        <v>393</v>
      </c>
      <c r="I1217" t="s">
        <v>394</v>
      </c>
      <c r="J1217">
        <v>29203</v>
      </c>
      <c r="K1217" t="s">
        <v>26</v>
      </c>
      <c r="L1217" t="s">
        <v>133</v>
      </c>
      <c r="M1217" t="s">
        <v>43</v>
      </c>
      <c r="N1217" t="s">
        <v>74</v>
      </c>
      <c r="O1217" t="s">
        <v>134</v>
      </c>
      <c r="P1217" t="s">
        <v>3675</v>
      </c>
      <c r="Q1217">
        <v>2</v>
      </c>
      <c r="R1217">
        <v>0</v>
      </c>
      <c r="S1217" s="16">
        <v>6.53</v>
      </c>
    </row>
    <row r="1218" spans="1:19">
      <c r="A1218" t="s">
        <v>6605</v>
      </c>
      <c r="B1218" s="1">
        <v>42337</v>
      </c>
      <c r="C1218" s="1">
        <v>42338</v>
      </c>
      <c r="D1218" t="s">
        <v>191</v>
      </c>
      <c r="E1218" t="s">
        <v>6606</v>
      </c>
      <c r="F1218" t="s">
        <v>102</v>
      </c>
      <c r="G1218" t="s">
        <v>23</v>
      </c>
      <c r="H1218" t="s">
        <v>2603</v>
      </c>
      <c r="I1218" t="s">
        <v>40</v>
      </c>
      <c r="J1218">
        <v>92704</v>
      </c>
      <c r="K1218" t="s">
        <v>41</v>
      </c>
      <c r="L1218" t="s">
        <v>5934</v>
      </c>
      <c r="M1218" t="s">
        <v>43</v>
      </c>
      <c r="N1218" t="s">
        <v>67</v>
      </c>
      <c r="O1218" t="s">
        <v>5935</v>
      </c>
      <c r="P1218" t="s">
        <v>1829</v>
      </c>
      <c r="Q1218">
        <v>2</v>
      </c>
      <c r="R1218">
        <v>0</v>
      </c>
      <c r="S1218" s="16">
        <v>15.76</v>
      </c>
    </row>
    <row r="1219" spans="1:19">
      <c r="A1219" t="s">
        <v>6610</v>
      </c>
      <c r="B1219" s="1">
        <v>42709</v>
      </c>
      <c r="C1219" s="1">
        <v>42711</v>
      </c>
      <c r="D1219" t="s">
        <v>191</v>
      </c>
      <c r="E1219" t="s">
        <v>5552</v>
      </c>
      <c r="F1219" t="s">
        <v>38</v>
      </c>
      <c r="G1219" t="s">
        <v>23</v>
      </c>
      <c r="H1219" t="s">
        <v>629</v>
      </c>
      <c r="I1219" t="s">
        <v>1281</v>
      </c>
      <c r="J1219">
        <v>2038</v>
      </c>
      <c r="K1219" t="s">
        <v>150</v>
      </c>
      <c r="L1219" t="s">
        <v>6611</v>
      </c>
      <c r="M1219" t="s">
        <v>28</v>
      </c>
      <c r="N1219" t="s">
        <v>29</v>
      </c>
      <c r="O1219" t="s">
        <v>6612</v>
      </c>
      <c r="P1219" t="s">
        <v>6613</v>
      </c>
      <c r="Q1219">
        <v>1</v>
      </c>
      <c r="R1219">
        <v>0</v>
      </c>
      <c r="S1219" s="16">
        <v>20.49</v>
      </c>
    </row>
    <row r="1220" spans="1:19">
      <c r="A1220" t="s">
        <v>6615</v>
      </c>
      <c r="B1220" s="1">
        <v>42639</v>
      </c>
      <c r="C1220" s="1">
        <v>42644</v>
      </c>
      <c r="D1220" t="s">
        <v>20</v>
      </c>
      <c r="E1220" t="s">
        <v>6522</v>
      </c>
      <c r="F1220" t="s">
        <v>38</v>
      </c>
      <c r="G1220" t="s">
        <v>23</v>
      </c>
      <c r="H1220" t="s">
        <v>6616</v>
      </c>
      <c r="I1220" t="s">
        <v>504</v>
      </c>
      <c r="J1220">
        <v>52240</v>
      </c>
      <c r="K1220" t="s">
        <v>105</v>
      </c>
      <c r="L1220" t="s">
        <v>6617</v>
      </c>
      <c r="M1220" t="s">
        <v>43</v>
      </c>
      <c r="N1220" t="s">
        <v>90</v>
      </c>
      <c r="O1220" t="s">
        <v>6618</v>
      </c>
      <c r="P1220" t="s">
        <v>125</v>
      </c>
      <c r="Q1220">
        <v>1</v>
      </c>
      <c r="R1220">
        <v>0</v>
      </c>
      <c r="S1220" s="16">
        <v>4.5</v>
      </c>
    </row>
    <row r="1221" spans="1:19">
      <c r="A1221" t="s">
        <v>6619</v>
      </c>
      <c r="B1221" s="1">
        <v>42193</v>
      </c>
      <c r="C1221" s="1">
        <v>42193</v>
      </c>
      <c r="D1221" t="s">
        <v>1327</v>
      </c>
      <c r="E1221" t="s">
        <v>5765</v>
      </c>
      <c r="F1221" t="s">
        <v>22</v>
      </c>
      <c r="G1221" t="s">
        <v>23</v>
      </c>
      <c r="H1221" t="s">
        <v>186</v>
      </c>
      <c r="I1221" t="s">
        <v>104</v>
      </c>
      <c r="J1221">
        <v>77070</v>
      </c>
      <c r="K1221" t="s">
        <v>105</v>
      </c>
      <c r="L1221" t="s">
        <v>6620</v>
      </c>
      <c r="M1221" t="s">
        <v>43</v>
      </c>
      <c r="N1221" t="s">
        <v>90</v>
      </c>
      <c r="O1221" t="s">
        <v>6621</v>
      </c>
      <c r="P1221" t="s">
        <v>6549</v>
      </c>
      <c r="Q1221">
        <v>5</v>
      </c>
      <c r="R1221">
        <v>0.2</v>
      </c>
      <c r="S1221" s="16">
        <v>6.6</v>
      </c>
    </row>
    <row r="1222" spans="1:19">
      <c r="A1222" t="s">
        <v>6622</v>
      </c>
      <c r="B1222" s="1">
        <v>42707</v>
      </c>
      <c r="C1222" s="1">
        <v>42712</v>
      </c>
      <c r="D1222" t="s">
        <v>48</v>
      </c>
      <c r="E1222" t="s">
        <v>1498</v>
      </c>
      <c r="F1222" t="s">
        <v>22</v>
      </c>
      <c r="G1222" t="s">
        <v>23</v>
      </c>
      <c r="H1222" t="s">
        <v>148</v>
      </c>
      <c r="I1222" t="s">
        <v>149</v>
      </c>
      <c r="J1222">
        <v>19134</v>
      </c>
      <c r="K1222" t="s">
        <v>150</v>
      </c>
      <c r="L1222" t="s">
        <v>2113</v>
      </c>
      <c r="M1222" t="s">
        <v>43</v>
      </c>
      <c r="N1222" t="s">
        <v>78</v>
      </c>
      <c r="O1222" t="s">
        <v>2114</v>
      </c>
      <c r="P1222" t="s">
        <v>6623</v>
      </c>
      <c r="Q1222">
        <v>4</v>
      </c>
      <c r="R1222">
        <v>0.2</v>
      </c>
      <c r="S1222" s="16">
        <v>93.77</v>
      </c>
    </row>
    <row r="1223" spans="1:19">
      <c r="A1223" t="s">
        <v>6625</v>
      </c>
      <c r="B1223" s="1">
        <v>43078</v>
      </c>
      <c r="C1223" s="1">
        <v>43083</v>
      </c>
      <c r="D1223" t="s">
        <v>48</v>
      </c>
      <c r="E1223" t="s">
        <v>6626</v>
      </c>
      <c r="F1223" t="s">
        <v>22</v>
      </c>
      <c r="G1223" t="s">
        <v>23</v>
      </c>
      <c r="H1223" t="s">
        <v>310</v>
      </c>
      <c r="I1223" t="s">
        <v>213</v>
      </c>
      <c r="J1223">
        <v>60623</v>
      </c>
      <c r="K1223" t="s">
        <v>105</v>
      </c>
      <c r="L1223" t="s">
        <v>519</v>
      </c>
      <c r="M1223" t="s">
        <v>43</v>
      </c>
      <c r="N1223" t="s">
        <v>90</v>
      </c>
      <c r="O1223" t="s">
        <v>520</v>
      </c>
      <c r="P1223" t="s">
        <v>6424</v>
      </c>
      <c r="Q1223">
        <v>2</v>
      </c>
      <c r="R1223">
        <v>0.2</v>
      </c>
      <c r="S1223" s="16">
        <v>5</v>
      </c>
    </row>
    <row r="1224" spans="1:19">
      <c r="A1224" t="s">
        <v>6629</v>
      </c>
      <c r="B1224" s="1">
        <v>42433</v>
      </c>
      <c r="C1224" s="1">
        <v>42437</v>
      </c>
      <c r="D1224" t="s">
        <v>48</v>
      </c>
      <c r="E1224" t="s">
        <v>4181</v>
      </c>
      <c r="F1224" t="s">
        <v>22</v>
      </c>
      <c r="G1224" t="s">
        <v>23</v>
      </c>
      <c r="H1224" t="s">
        <v>5426</v>
      </c>
      <c r="I1224" t="s">
        <v>260</v>
      </c>
      <c r="J1224">
        <v>46544</v>
      </c>
      <c r="K1224" t="s">
        <v>105</v>
      </c>
      <c r="L1224" t="s">
        <v>6630</v>
      </c>
      <c r="M1224" t="s">
        <v>43</v>
      </c>
      <c r="N1224" t="s">
        <v>74</v>
      </c>
      <c r="O1224" t="s">
        <v>6631</v>
      </c>
      <c r="P1224" t="s">
        <v>6632</v>
      </c>
      <c r="Q1224">
        <v>3</v>
      </c>
      <c r="R1224">
        <v>0</v>
      </c>
      <c r="S1224" s="16">
        <v>64.2</v>
      </c>
    </row>
    <row r="1225" spans="1:19">
      <c r="A1225" t="s">
        <v>6633</v>
      </c>
      <c r="B1225" s="1">
        <v>41973</v>
      </c>
      <c r="C1225" s="1">
        <v>41977</v>
      </c>
      <c r="D1225" t="s">
        <v>48</v>
      </c>
      <c r="E1225" t="s">
        <v>1296</v>
      </c>
      <c r="F1225" t="s">
        <v>22</v>
      </c>
      <c r="G1225" t="s">
        <v>23</v>
      </c>
      <c r="H1225" t="s">
        <v>2345</v>
      </c>
      <c r="I1225" t="s">
        <v>275</v>
      </c>
      <c r="J1225">
        <v>10550</v>
      </c>
      <c r="K1225" t="s">
        <v>150</v>
      </c>
      <c r="L1225" t="s">
        <v>6634</v>
      </c>
      <c r="M1225" t="s">
        <v>43</v>
      </c>
      <c r="N1225" t="s">
        <v>175</v>
      </c>
      <c r="O1225" t="s">
        <v>6635</v>
      </c>
      <c r="P1225" t="s">
        <v>6636</v>
      </c>
      <c r="Q1225">
        <v>4</v>
      </c>
      <c r="R1225">
        <v>0</v>
      </c>
      <c r="S1225" s="16">
        <v>29.27</v>
      </c>
    </row>
    <row r="1226" spans="1:19">
      <c r="A1226" t="s">
        <v>6637</v>
      </c>
      <c r="B1226" s="1">
        <v>42053</v>
      </c>
      <c r="C1226" s="1">
        <v>42057</v>
      </c>
      <c r="D1226" t="s">
        <v>48</v>
      </c>
      <c r="E1226" t="s">
        <v>3773</v>
      </c>
      <c r="F1226" t="s">
        <v>38</v>
      </c>
      <c r="G1226" t="s">
        <v>23</v>
      </c>
      <c r="H1226" t="s">
        <v>39</v>
      </c>
      <c r="I1226" t="s">
        <v>40</v>
      </c>
      <c r="J1226">
        <v>90004</v>
      </c>
      <c r="K1226" t="s">
        <v>41</v>
      </c>
      <c r="L1226" t="s">
        <v>2564</v>
      </c>
      <c r="M1226" t="s">
        <v>43</v>
      </c>
      <c r="N1226" t="s">
        <v>44</v>
      </c>
      <c r="O1226" t="s">
        <v>2565</v>
      </c>
      <c r="P1226" t="s">
        <v>1355</v>
      </c>
      <c r="Q1226">
        <v>3</v>
      </c>
      <c r="R1226">
        <v>0</v>
      </c>
      <c r="S1226" s="16">
        <v>4.4400000000000004</v>
      </c>
    </row>
    <row r="1227" spans="1:19">
      <c r="A1227" t="s">
        <v>6638</v>
      </c>
      <c r="B1227" s="1">
        <v>42826</v>
      </c>
      <c r="C1227" s="1">
        <v>42828</v>
      </c>
      <c r="D1227" t="s">
        <v>191</v>
      </c>
      <c r="E1227" t="s">
        <v>6299</v>
      </c>
      <c r="F1227" t="s">
        <v>38</v>
      </c>
      <c r="G1227" t="s">
        <v>23</v>
      </c>
      <c r="H1227" t="s">
        <v>128</v>
      </c>
      <c r="I1227" t="s">
        <v>40</v>
      </c>
      <c r="J1227">
        <v>94110</v>
      </c>
      <c r="K1227" t="s">
        <v>41</v>
      </c>
      <c r="L1227" t="s">
        <v>6639</v>
      </c>
      <c r="M1227" t="s">
        <v>28</v>
      </c>
      <c r="N1227" t="s">
        <v>29</v>
      </c>
      <c r="O1227" t="s">
        <v>6640</v>
      </c>
      <c r="P1227" t="s">
        <v>6641</v>
      </c>
      <c r="Q1227">
        <v>8</v>
      </c>
      <c r="R1227">
        <v>0.15</v>
      </c>
      <c r="S1227" s="16">
        <v>85.18</v>
      </c>
    </row>
    <row r="1228" spans="1:19">
      <c r="A1228" t="s">
        <v>6642</v>
      </c>
      <c r="B1228" s="1">
        <v>42897</v>
      </c>
      <c r="C1228" s="1">
        <v>42899</v>
      </c>
      <c r="D1228" t="s">
        <v>20</v>
      </c>
      <c r="E1228" t="s">
        <v>4043</v>
      </c>
      <c r="F1228" t="s">
        <v>22</v>
      </c>
      <c r="G1228" t="s">
        <v>23</v>
      </c>
      <c r="H1228" t="s">
        <v>95</v>
      </c>
      <c r="I1228" t="s">
        <v>96</v>
      </c>
      <c r="J1228">
        <v>98103</v>
      </c>
      <c r="K1228" t="s">
        <v>41</v>
      </c>
      <c r="L1228" t="s">
        <v>1136</v>
      </c>
      <c r="M1228" t="s">
        <v>43</v>
      </c>
      <c r="N1228" t="s">
        <v>90</v>
      </c>
      <c r="O1228" t="s">
        <v>1137</v>
      </c>
      <c r="P1228" t="s">
        <v>5952</v>
      </c>
      <c r="Q1228">
        <v>2</v>
      </c>
      <c r="R1228">
        <v>0</v>
      </c>
      <c r="S1228" s="16">
        <v>18.21</v>
      </c>
    </row>
    <row r="1229" spans="1:19">
      <c r="A1229" t="s">
        <v>6643</v>
      </c>
      <c r="B1229" s="1">
        <v>41986</v>
      </c>
      <c r="C1229" s="1">
        <v>41990</v>
      </c>
      <c r="D1229" t="s">
        <v>48</v>
      </c>
      <c r="E1229" t="s">
        <v>1980</v>
      </c>
      <c r="F1229" t="s">
        <v>38</v>
      </c>
      <c r="G1229" t="s">
        <v>23</v>
      </c>
      <c r="H1229" t="s">
        <v>310</v>
      </c>
      <c r="I1229" t="s">
        <v>213</v>
      </c>
      <c r="J1229">
        <v>60623</v>
      </c>
      <c r="K1229" t="s">
        <v>105</v>
      </c>
      <c r="L1229" t="s">
        <v>6644</v>
      </c>
      <c r="M1229" t="s">
        <v>28</v>
      </c>
      <c r="N1229" t="s">
        <v>63</v>
      </c>
      <c r="O1229" t="s">
        <v>6645</v>
      </c>
      <c r="P1229" t="s">
        <v>6646</v>
      </c>
      <c r="Q1229">
        <v>3</v>
      </c>
      <c r="R1229">
        <v>0.6</v>
      </c>
      <c r="S1229" s="16">
        <v>-42.49</v>
      </c>
    </row>
    <row r="1230" spans="1:19">
      <c r="A1230" t="s">
        <v>6647</v>
      </c>
      <c r="B1230" s="1">
        <v>43050</v>
      </c>
      <c r="C1230" s="1">
        <v>43055</v>
      </c>
      <c r="D1230" t="s">
        <v>48</v>
      </c>
      <c r="E1230" t="s">
        <v>4973</v>
      </c>
      <c r="F1230" t="s">
        <v>22</v>
      </c>
      <c r="G1230" t="s">
        <v>23</v>
      </c>
      <c r="H1230" t="s">
        <v>503</v>
      </c>
      <c r="I1230" t="s">
        <v>504</v>
      </c>
      <c r="J1230">
        <v>50322</v>
      </c>
      <c r="K1230" t="s">
        <v>105</v>
      </c>
      <c r="L1230" t="s">
        <v>1127</v>
      </c>
      <c r="M1230" t="s">
        <v>43</v>
      </c>
      <c r="N1230" t="s">
        <v>277</v>
      </c>
      <c r="O1230" t="s">
        <v>1128</v>
      </c>
      <c r="P1230" t="s">
        <v>5227</v>
      </c>
      <c r="Q1230">
        <v>4</v>
      </c>
      <c r="R1230">
        <v>0</v>
      </c>
      <c r="S1230" s="16">
        <v>21.58</v>
      </c>
    </row>
    <row r="1231" spans="1:19">
      <c r="A1231" t="s">
        <v>6648</v>
      </c>
      <c r="B1231" s="1">
        <v>42453</v>
      </c>
      <c r="C1231" s="1">
        <v>42455</v>
      </c>
      <c r="D1231" t="s">
        <v>191</v>
      </c>
      <c r="E1231" t="s">
        <v>4173</v>
      </c>
      <c r="F1231" t="s">
        <v>38</v>
      </c>
      <c r="G1231" t="s">
        <v>23</v>
      </c>
      <c r="H1231" t="s">
        <v>1510</v>
      </c>
      <c r="I1231" t="s">
        <v>260</v>
      </c>
      <c r="J1231">
        <v>47374</v>
      </c>
      <c r="K1231" t="s">
        <v>105</v>
      </c>
      <c r="L1231" t="s">
        <v>4489</v>
      </c>
      <c r="M1231" t="s">
        <v>43</v>
      </c>
      <c r="N1231" t="s">
        <v>90</v>
      </c>
      <c r="O1231" t="s">
        <v>4490</v>
      </c>
      <c r="P1231" t="s">
        <v>6649</v>
      </c>
      <c r="Q1231">
        <v>1</v>
      </c>
      <c r="R1231">
        <v>0</v>
      </c>
      <c r="S1231" s="16">
        <v>10.34</v>
      </c>
    </row>
    <row r="1232" spans="1:19">
      <c r="A1232" t="s">
        <v>6652</v>
      </c>
      <c r="B1232" s="1">
        <v>42574</v>
      </c>
      <c r="C1232" s="1">
        <v>42578</v>
      </c>
      <c r="D1232" t="s">
        <v>48</v>
      </c>
      <c r="E1232" t="s">
        <v>6653</v>
      </c>
      <c r="F1232" t="s">
        <v>102</v>
      </c>
      <c r="G1232" t="s">
        <v>23</v>
      </c>
      <c r="H1232" t="s">
        <v>3137</v>
      </c>
      <c r="I1232" t="s">
        <v>213</v>
      </c>
      <c r="J1232">
        <v>61107</v>
      </c>
      <c r="K1232" t="s">
        <v>105</v>
      </c>
      <c r="L1232" t="s">
        <v>5580</v>
      </c>
      <c r="M1232" t="s">
        <v>43</v>
      </c>
      <c r="N1232" t="s">
        <v>74</v>
      </c>
      <c r="O1232" t="s">
        <v>5581</v>
      </c>
      <c r="P1232" t="s">
        <v>6654</v>
      </c>
      <c r="Q1232">
        <v>4</v>
      </c>
      <c r="R1232">
        <v>0.8</v>
      </c>
      <c r="S1232" s="16">
        <v>-18.84</v>
      </c>
    </row>
    <row r="1233" spans="1:19">
      <c r="A1233" t="s">
        <v>6655</v>
      </c>
      <c r="B1233" s="1">
        <v>42976</v>
      </c>
      <c r="C1233" s="1">
        <v>42981</v>
      </c>
      <c r="D1233" t="s">
        <v>20</v>
      </c>
      <c r="E1233" t="s">
        <v>4674</v>
      </c>
      <c r="F1233" t="s">
        <v>38</v>
      </c>
      <c r="G1233" t="s">
        <v>23</v>
      </c>
      <c r="H1233" t="s">
        <v>148</v>
      </c>
      <c r="I1233" t="s">
        <v>149</v>
      </c>
      <c r="J1233">
        <v>19134</v>
      </c>
      <c r="K1233" t="s">
        <v>150</v>
      </c>
      <c r="L1233" t="s">
        <v>6656</v>
      </c>
      <c r="M1233" t="s">
        <v>43</v>
      </c>
      <c r="N1233" t="s">
        <v>67</v>
      </c>
      <c r="O1233" t="s">
        <v>6657</v>
      </c>
      <c r="P1233" t="s">
        <v>6075</v>
      </c>
      <c r="Q1233">
        <v>7</v>
      </c>
      <c r="R1233">
        <v>0.2</v>
      </c>
      <c r="S1233" s="16">
        <v>0.71</v>
      </c>
    </row>
    <row r="1234" spans="1:19">
      <c r="A1234" t="s">
        <v>6658</v>
      </c>
      <c r="B1234" s="1">
        <v>42820</v>
      </c>
      <c r="C1234" s="1">
        <v>42822</v>
      </c>
      <c r="D1234" t="s">
        <v>191</v>
      </c>
      <c r="E1234" t="s">
        <v>5132</v>
      </c>
      <c r="F1234" t="s">
        <v>102</v>
      </c>
      <c r="G1234" t="s">
        <v>23</v>
      </c>
      <c r="H1234" t="s">
        <v>95</v>
      </c>
      <c r="I1234" t="s">
        <v>96</v>
      </c>
      <c r="J1234">
        <v>98105</v>
      </c>
      <c r="K1234" t="s">
        <v>41</v>
      </c>
      <c r="L1234" t="s">
        <v>6659</v>
      </c>
      <c r="M1234" t="s">
        <v>43</v>
      </c>
      <c r="N1234" t="s">
        <v>67</v>
      </c>
      <c r="O1234" t="s">
        <v>6660</v>
      </c>
      <c r="P1234" t="s">
        <v>3977</v>
      </c>
      <c r="Q1234">
        <v>1</v>
      </c>
      <c r="R1234">
        <v>0</v>
      </c>
      <c r="S1234" s="16">
        <v>5.95</v>
      </c>
    </row>
    <row r="1235" spans="1:19">
      <c r="A1235" t="s">
        <v>6661</v>
      </c>
      <c r="B1235" s="1">
        <v>41902</v>
      </c>
      <c r="C1235" s="1">
        <v>41908</v>
      </c>
      <c r="D1235" t="s">
        <v>48</v>
      </c>
      <c r="E1235" t="s">
        <v>5883</v>
      </c>
      <c r="F1235" t="s">
        <v>102</v>
      </c>
      <c r="G1235" t="s">
        <v>23</v>
      </c>
      <c r="H1235" t="s">
        <v>39</v>
      </c>
      <c r="I1235" t="s">
        <v>40</v>
      </c>
      <c r="J1235">
        <v>90004</v>
      </c>
      <c r="K1235" t="s">
        <v>41</v>
      </c>
      <c r="L1235" t="s">
        <v>6662</v>
      </c>
      <c r="M1235" t="s">
        <v>43</v>
      </c>
      <c r="N1235" t="s">
        <v>78</v>
      </c>
      <c r="O1235" t="s">
        <v>1471</v>
      </c>
      <c r="P1235" t="s">
        <v>6347</v>
      </c>
      <c r="Q1235">
        <v>4</v>
      </c>
      <c r="R1235">
        <v>0</v>
      </c>
      <c r="S1235" s="16">
        <v>11.86</v>
      </c>
    </row>
    <row r="1236" spans="1:19">
      <c r="A1236" t="s">
        <v>6663</v>
      </c>
      <c r="B1236" s="1">
        <v>42464</v>
      </c>
      <c r="C1236" s="1">
        <v>42465</v>
      </c>
      <c r="D1236" t="s">
        <v>191</v>
      </c>
      <c r="E1236" t="s">
        <v>3928</v>
      </c>
      <c r="F1236" t="s">
        <v>102</v>
      </c>
      <c r="G1236" t="s">
        <v>23</v>
      </c>
      <c r="H1236" t="s">
        <v>326</v>
      </c>
      <c r="I1236" t="s">
        <v>327</v>
      </c>
      <c r="J1236">
        <v>22153</v>
      </c>
      <c r="K1236" t="s">
        <v>26</v>
      </c>
      <c r="L1236" t="s">
        <v>633</v>
      </c>
      <c r="M1236" t="s">
        <v>70</v>
      </c>
      <c r="N1236" t="s">
        <v>71</v>
      </c>
      <c r="O1236" t="s">
        <v>634</v>
      </c>
      <c r="P1236" t="s">
        <v>635</v>
      </c>
      <c r="Q1236">
        <v>3</v>
      </c>
      <c r="R1236">
        <v>0</v>
      </c>
      <c r="S1236" s="16">
        <v>6</v>
      </c>
    </row>
    <row r="1237" spans="1:19">
      <c r="A1237" t="s">
        <v>6665</v>
      </c>
      <c r="B1237" s="1">
        <v>43021</v>
      </c>
      <c r="C1237" s="1">
        <v>43024</v>
      </c>
      <c r="D1237" t="s">
        <v>191</v>
      </c>
      <c r="E1237" t="s">
        <v>560</v>
      </c>
      <c r="F1237" t="s">
        <v>22</v>
      </c>
      <c r="G1237" t="s">
        <v>23</v>
      </c>
      <c r="H1237" t="s">
        <v>3735</v>
      </c>
      <c r="I1237" t="s">
        <v>213</v>
      </c>
      <c r="J1237">
        <v>61032</v>
      </c>
      <c r="K1237" t="s">
        <v>105</v>
      </c>
      <c r="L1237" t="s">
        <v>3225</v>
      </c>
      <c r="M1237" t="s">
        <v>43</v>
      </c>
      <c r="N1237" t="s">
        <v>90</v>
      </c>
      <c r="O1237" t="s">
        <v>188</v>
      </c>
      <c r="P1237" t="s">
        <v>3096</v>
      </c>
      <c r="Q1237">
        <v>3</v>
      </c>
      <c r="R1237">
        <v>0.2</v>
      </c>
      <c r="S1237" s="16">
        <v>20.58</v>
      </c>
    </row>
    <row r="1238" spans="1:19">
      <c r="A1238" t="s">
        <v>6666</v>
      </c>
      <c r="B1238" s="1">
        <v>43036</v>
      </c>
      <c r="C1238" s="1">
        <v>43041</v>
      </c>
      <c r="D1238" t="s">
        <v>20</v>
      </c>
      <c r="E1238" t="s">
        <v>5466</v>
      </c>
      <c r="F1238" t="s">
        <v>38</v>
      </c>
      <c r="G1238" t="s">
        <v>23</v>
      </c>
      <c r="H1238" t="s">
        <v>274</v>
      </c>
      <c r="I1238" t="s">
        <v>275</v>
      </c>
      <c r="J1238">
        <v>10035</v>
      </c>
      <c r="K1238" t="s">
        <v>150</v>
      </c>
      <c r="L1238" t="s">
        <v>1041</v>
      </c>
      <c r="M1238" t="s">
        <v>43</v>
      </c>
      <c r="N1238" t="s">
        <v>175</v>
      </c>
      <c r="O1238" t="s">
        <v>1042</v>
      </c>
      <c r="P1238" t="s">
        <v>1277</v>
      </c>
      <c r="Q1238">
        <v>2</v>
      </c>
      <c r="R1238">
        <v>0</v>
      </c>
      <c r="S1238" s="16">
        <v>23.99</v>
      </c>
    </row>
    <row r="1239" spans="1:19">
      <c r="A1239" t="s">
        <v>6667</v>
      </c>
      <c r="B1239" s="1">
        <v>43042</v>
      </c>
      <c r="C1239" s="1">
        <v>43047</v>
      </c>
      <c r="D1239" t="s">
        <v>48</v>
      </c>
      <c r="E1239" t="s">
        <v>5765</v>
      </c>
      <c r="F1239" t="s">
        <v>22</v>
      </c>
      <c r="G1239" t="s">
        <v>23</v>
      </c>
      <c r="H1239" t="s">
        <v>148</v>
      </c>
      <c r="I1239" t="s">
        <v>149</v>
      </c>
      <c r="J1239">
        <v>19143</v>
      </c>
      <c r="K1239" t="s">
        <v>150</v>
      </c>
      <c r="L1239" t="s">
        <v>6668</v>
      </c>
      <c r="M1239" t="s">
        <v>43</v>
      </c>
      <c r="N1239" t="s">
        <v>74</v>
      </c>
      <c r="O1239" t="s">
        <v>6669</v>
      </c>
      <c r="P1239" t="s">
        <v>4082</v>
      </c>
      <c r="Q1239">
        <v>3</v>
      </c>
      <c r="R1239">
        <v>0.7</v>
      </c>
      <c r="S1239" s="16">
        <v>-7.78</v>
      </c>
    </row>
    <row r="1240" spans="1:19">
      <c r="A1240" t="s">
        <v>6670</v>
      </c>
      <c r="B1240" s="1">
        <v>42911</v>
      </c>
      <c r="C1240" s="1">
        <v>42915</v>
      </c>
      <c r="D1240" t="s">
        <v>20</v>
      </c>
      <c r="E1240" t="s">
        <v>4827</v>
      </c>
      <c r="F1240" t="s">
        <v>22</v>
      </c>
      <c r="G1240" t="s">
        <v>23</v>
      </c>
      <c r="H1240" t="s">
        <v>95</v>
      </c>
      <c r="I1240" t="s">
        <v>96</v>
      </c>
      <c r="J1240">
        <v>98115</v>
      </c>
      <c r="K1240" t="s">
        <v>41</v>
      </c>
      <c r="L1240" t="s">
        <v>2242</v>
      </c>
      <c r="M1240" t="s">
        <v>28</v>
      </c>
      <c r="N1240" t="s">
        <v>53</v>
      </c>
      <c r="O1240" t="s">
        <v>2243</v>
      </c>
      <c r="P1240" t="s">
        <v>6671</v>
      </c>
      <c r="Q1240">
        <v>4</v>
      </c>
      <c r="R1240">
        <v>0</v>
      </c>
      <c r="S1240" s="16">
        <v>148.13999999999999</v>
      </c>
    </row>
    <row r="1241" spans="1:19">
      <c r="A1241" t="s">
        <v>6672</v>
      </c>
      <c r="B1241" s="1">
        <v>42698</v>
      </c>
      <c r="C1241" s="1">
        <v>42701</v>
      </c>
      <c r="D1241" t="s">
        <v>20</v>
      </c>
      <c r="E1241" t="s">
        <v>1386</v>
      </c>
      <c r="F1241" t="s">
        <v>38</v>
      </c>
      <c r="G1241" t="s">
        <v>23</v>
      </c>
      <c r="H1241" t="s">
        <v>4449</v>
      </c>
      <c r="I1241" t="s">
        <v>2803</v>
      </c>
      <c r="J1241">
        <v>21215</v>
      </c>
      <c r="K1241" t="s">
        <v>150</v>
      </c>
      <c r="L1241" t="s">
        <v>2741</v>
      </c>
      <c r="M1241" t="s">
        <v>28</v>
      </c>
      <c r="N1241" t="s">
        <v>63</v>
      </c>
      <c r="O1241" t="s">
        <v>2742</v>
      </c>
      <c r="P1241" t="s">
        <v>6673</v>
      </c>
      <c r="Q1241">
        <v>4</v>
      </c>
      <c r="R1241">
        <v>0</v>
      </c>
      <c r="S1241" s="16">
        <v>85.18</v>
      </c>
    </row>
    <row r="1242" spans="1:19">
      <c r="A1242" t="s">
        <v>6674</v>
      </c>
      <c r="B1242" s="1">
        <v>42937</v>
      </c>
      <c r="C1242" s="1">
        <v>42937</v>
      </c>
      <c r="D1242" t="s">
        <v>1327</v>
      </c>
      <c r="E1242" t="s">
        <v>1997</v>
      </c>
      <c r="F1242" t="s">
        <v>22</v>
      </c>
      <c r="G1242" t="s">
        <v>23</v>
      </c>
      <c r="H1242" t="s">
        <v>3681</v>
      </c>
      <c r="I1242" t="s">
        <v>121</v>
      </c>
      <c r="J1242">
        <v>84107</v>
      </c>
      <c r="K1242" t="s">
        <v>41</v>
      </c>
      <c r="L1242" t="s">
        <v>6301</v>
      </c>
      <c r="M1242" t="s">
        <v>70</v>
      </c>
      <c r="N1242" t="s">
        <v>71</v>
      </c>
      <c r="O1242" t="s">
        <v>6302</v>
      </c>
      <c r="P1242" t="s">
        <v>1274</v>
      </c>
      <c r="Q1242">
        <v>9</v>
      </c>
      <c r="R1242">
        <v>0.2</v>
      </c>
      <c r="S1242" s="16">
        <v>6.29</v>
      </c>
    </row>
    <row r="1243" spans="1:19">
      <c r="A1243" t="s">
        <v>6675</v>
      </c>
      <c r="B1243" s="1">
        <v>42476</v>
      </c>
      <c r="C1243" s="1">
        <v>42480</v>
      </c>
      <c r="D1243" t="s">
        <v>48</v>
      </c>
      <c r="E1243" t="s">
        <v>6664</v>
      </c>
      <c r="F1243" t="s">
        <v>38</v>
      </c>
      <c r="G1243" t="s">
        <v>23</v>
      </c>
      <c r="H1243" t="s">
        <v>1158</v>
      </c>
      <c r="I1243" t="s">
        <v>816</v>
      </c>
      <c r="J1243">
        <v>8701</v>
      </c>
      <c r="K1243" t="s">
        <v>150</v>
      </c>
      <c r="L1243" t="s">
        <v>6676</v>
      </c>
      <c r="M1243" t="s">
        <v>70</v>
      </c>
      <c r="N1243" t="s">
        <v>700</v>
      </c>
      <c r="O1243" t="s">
        <v>6677</v>
      </c>
      <c r="P1243" t="s">
        <v>6678</v>
      </c>
      <c r="Q1243">
        <v>7</v>
      </c>
      <c r="R1243">
        <v>0</v>
      </c>
      <c r="S1243" s="16">
        <v>2365.98</v>
      </c>
    </row>
    <row r="1244" spans="1:19">
      <c r="A1244" t="s">
        <v>6679</v>
      </c>
      <c r="B1244" s="1">
        <v>41993</v>
      </c>
      <c r="C1244" s="1">
        <v>41996</v>
      </c>
      <c r="D1244" t="s">
        <v>191</v>
      </c>
      <c r="E1244" t="s">
        <v>3845</v>
      </c>
      <c r="F1244" t="s">
        <v>22</v>
      </c>
      <c r="G1244" t="s">
        <v>23</v>
      </c>
      <c r="H1244" t="s">
        <v>4347</v>
      </c>
      <c r="I1244" t="s">
        <v>260</v>
      </c>
      <c r="J1244">
        <v>46203</v>
      </c>
      <c r="K1244" t="s">
        <v>105</v>
      </c>
      <c r="L1244" t="s">
        <v>6680</v>
      </c>
      <c r="M1244" t="s">
        <v>43</v>
      </c>
      <c r="N1244" t="s">
        <v>44</v>
      </c>
      <c r="O1244" t="s">
        <v>6681</v>
      </c>
      <c r="P1244" t="s">
        <v>2511</v>
      </c>
      <c r="Q1244">
        <v>1</v>
      </c>
      <c r="R1244">
        <v>0</v>
      </c>
      <c r="S1244" s="16">
        <v>1.73</v>
      </c>
    </row>
    <row r="1245" spans="1:19">
      <c r="A1245" t="s">
        <v>6682</v>
      </c>
      <c r="B1245" s="1">
        <v>42970</v>
      </c>
      <c r="C1245" s="1">
        <v>42973</v>
      </c>
      <c r="D1245" t="s">
        <v>20</v>
      </c>
      <c r="E1245" t="s">
        <v>1225</v>
      </c>
      <c r="F1245" t="s">
        <v>22</v>
      </c>
      <c r="G1245" t="s">
        <v>23</v>
      </c>
      <c r="H1245" t="s">
        <v>5483</v>
      </c>
      <c r="I1245" t="s">
        <v>51</v>
      </c>
      <c r="J1245">
        <v>32303</v>
      </c>
      <c r="K1245" t="s">
        <v>26</v>
      </c>
      <c r="L1245" t="s">
        <v>5880</v>
      </c>
      <c r="M1245" t="s">
        <v>70</v>
      </c>
      <c r="N1245" t="s">
        <v>71</v>
      </c>
      <c r="O1245" t="s">
        <v>5881</v>
      </c>
      <c r="P1245" t="s">
        <v>6683</v>
      </c>
      <c r="Q1245">
        <v>13</v>
      </c>
      <c r="R1245">
        <v>0.2</v>
      </c>
      <c r="S1245" s="16">
        <v>327.58999999999997</v>
      </c>
    </row>
    <row r="1246" spans="1:19">
      <c r="A1246" t="s">
        <v>6684</v>
      </c>
      <c r="B1246" s="1">
        <v>42549</v>
      </c>
      <c r="C1246" s="1">
        <v>42549</v>
      </c>
      <c r="D1246" t="s">
        <v>1327</v>
      </c>
      <c r="E1246" t="s">
        <v>2472</v>
      </c>
      <c r="F1246" t="s">
        <v>38</v>
      </c>
      <c r="G1246" t="s">
        <v>23</v>
      </c>
      <c r="H1246" t="s">
        <v>39</v>
      </c>
      <c r="I1246" t="s">
        <v>40</v>
      </c>
      <c r="J1246">
        <v>90032</v>
      </c>
      <c r="K1246" t="s">
        <v>41</v>
      </c>
      <c r="L1246" t="s">
        <v>2021</v>
      </c>
      <c r="M1246" t="s">
        <v>43</v>
      </c>
      <c r="N1246" t="s">
        <v>74</v>
      </c>
      <c r="O1246" t="s">
        <v>2022</v>
      </c>
      <c r="P1246" t="s">
        <v>4647</v>
      </c>
      <c r="Q1246">
        <v>3</v>
      </c>
      <c r="R1246">
        <v>0.2</v>
      </c>
      <c r="S1246" s="16">
        <v>2.81</v>
      </c>
    </row>
    <row r="1247" spans="1:19">
      <c r="A1247" t="s">
        <v>6685</v>
      </c>
      <c r="B1247" s="1">
        <v>41890</v>
      </c>
      <c r="C1247" s="1">
        <v>41894</v>
      </c>
      <c r="D1247" t="s">
        <v>48</v>
      </c>
      <c r="E1247" t="s">
        <v>3462</v>
      </c>
      <c r="F1247" t="s">
        <v>38</v>
      </c>
      <c r="G1247" t="s">
        <v>23</v>
      </c>
      <c r="H1247" t="s">
        <v>1208</v>
      </c>
      <c r="I1247" t="s">
        <v>275</v>
      </c>
      <c r="J1247">
        <v>11561</v>
      </c>
      <c r="K1247" t="s">
        <v>150</v>
      </c>
      <c r="L1247" t="s">
        <v>6519</v>
      </c>
      <c r="M1247" t="s">
        <v>43</v>
      </c>
      <c r="N1247" t="s">
        <v>78</v>
      </c>
      <c r="O1247" t="s">
        <v>6520</v>
      </c>
      <c r="P1247" t="s">
        <v>4009</v>
      </c>
      <c r="Q1247">
        <v>2</v>
      </c>
      <c r="R1247">
        <v>0</v>
      </c>
      <c r="S1247" s="16">
        <v>4.2</v>
      </c>
    </row>
    <row r="1248" spans="1:19">
      <c r="A1248" t="s">
        <v>6686</v>
      </c>
      <c r="B1248" s="1">
        <v>42180</v>
      </c>
      <c r="C1248" s="1">
        <v>42186</v>
      </c>
      <c r="D1248" t="s">
        <v>48</v>
      </c>
      <c r="E1248" t="s">
        <v>2299</v>
      </c>
      <c r="F1248" t="s">
        <v>22</v>
      </c>
      <c r="G1248" t="s">
        <v>23</v>
      </c>
      <c r="H1248" t="s">
        <v>39</v>
      </c>
      <c r="I1248" t="s">
        <v>40</v>
      </c>
      <c r="J1248">
        <v>90045</v>
      </c>
      <c r="K1248" t="s">
        <v>41</v>
      </c>
      <c r="L1248" t="s">
        <v>6280</v>
      </c>
      <c r="M1248" t="s">
        <v>43</v>
      </c>
      <c r="N1248" t="s">
        <v>67</v>
      </c>
      <c r="O1248" t="s">
        <v>3077</v>
      </c>
      <c r="P1248" t="s">
        <v>6687</v>
      </c>
      <c r="Q1248">
        <v>2</v>
      </c>
      <c r="R1248">
        <v>0</v>
      </c>
      <c r="S1248" s="16">
        <v>5.24</v>
      </c>
    </row>
    <row r="1249" spans="1:19">
      <c r="A1249" t="s">
        <v>6688</v>
      </c>
      <c r="B1249" s="1">
        <v>42211</v>
      </c>
      <c r="C1249" s="1">
        <v>42218</v>
      </c>
      <c r="D1249" t="s">
        <v>48</v>
      </c>
      <c r="E1249" t="s">
        <v>618</v>
      </c>
      <c r="F1249" t="s">
        <v>22</v>
      </c>
      <c r="G1249" t="s">
        <v>23</v>
      </c>
      <c r="H1249" t="s">
        <v>128</v>
      </c>
      <c r="I1249" t="s">
        <v>40</v>
      </c>
      <c r="J1249">
        <v>94110</v>
      </c>
      <c r="K1249" t="s">
        <v>41</v>
      </c>
      <c r="L1249" t="s">
        <v>2214</v>
      </c>
      <c r="M1249" t="s">
        <v>43</v>
      </c>
      <c r="N1249" t="s">
        <v>175</v>
      </c>
      <c r="O1249" t="s">
        <v>2215</v>
      </c>
      <c r="P1249" t="s">
        <v>6689</v>
      </c>
      <c r="Q1249">
        <v>2</v>
      </c>
      <c r="R1249">
        <v>0</v>
      </c>
      <c r="S1249" s="16">
        <v>78.89</v>
      </c>
    </row>
    <row r="1250" spans="1:19">
      <c r="A1250" t="s">
        <v>6690</v>
      </c>
      <c r="B1250" s="1">
        <v>43076</v>
      </c>
      <c r="C1250" s="1">
        <v>43080</v>
      </c>
      <c r="D1250" t="s">
        <v>48</v>
      </c>
      <c r="E1250" t="s">
        <v>2458</v>
      </c>
      <c r="F1250" t="s">
        <v>22</v>
      </c>
      <c r="G1250" t="s">
        <v>23</v>
      </c>
      <c r="H1250" t="s">
        <v>1510</v>
      </c>
      <c r="I1250" t="s">
        <v>327</v>
      </c>
      <c r="J1250">
        <v>23223</v>
      </c>
      <c r="K1250" t="s">
        <v>26</v>
      </c>
      <c r="L1250" t="s">
        <v>6691</v>
      </c>
      <c r="M1250" t="s">
        <v>28</v>
      </c>
      <c r="N1250" t="s">
        <v>63</v>
      </c>
      <c r="O1250" t="s">
        <v>6692</v>
      </c>
      <c r="P1250" t="s">
        <v>6693</v>
      </c>
      <c r="Q1250">
        <v>6</v>
      </c>
      <c r="R1250">
        <v>0</v>
      </c>
      <c r="S1250" s="16">
        <v>25.54</v>
      </c>
    </row>
    <row r="1251" spans="1:19">
      <c r="A1251" t="s">
        <v>6694</v>
      </c>
      <c r="B1251" s="1">
        <v>42394</v>
      </c>
      <c r="C1251" s="1">
        <v>42396</v>
      </c>
      <c r="D1251" t="s">
        <v>191</v>
      </c>
      <c r="E1251" t="s">
        <v>3614</v>
      </c>
      <c r="F1251" t="s">
        <v>38</v>
      </c>
      <c r="G1251" t="s">
        <v>23</v>
      </c>
      <c r="H1251" t="s">
        <v>2183</v>
      </c>
      <c r="I1251" t="s">
        <v>816</v>
      </c>
      <c r="J1251">
        <v>7060</v>
      </c>
      <c r="K1251" t="s">
        <v>150</v>
      </c>
      <c r="L1251" t="s">
        <v>5272</v>
      </c>
      <c r="M1251" t="s">
        <v>43</v>
      </c>
      <c r="N1251" t="s">
        <v>67</v>
      </c>
      <c r="O1251" t="s">
        <v>5273</v>
      </c>
      <c r="P1251" t="s">
        <v>6695</v>
      </c>
      <c r="Q1251">
        <v>3</v>
      </c>
      <c r="R1251">
        <v>0</v>
      </c>
      <c r="S1251" s="16">
        <v>2.2999999999999998</v>
      </c>
    </row>
    <row r="1252" spans="1:19">
      <c r="A1252" t="s">
        <v>6696</v>
      </c>
      <c r="B1252" s="1">
        <v>43011</v>
      </c>
      <c r="C1252" s="1">
        <v>43017</v>
      </c>
      <c r="D1252" t="s">
        <v>48</v>
      </c>
      <c r="E1252" t="s">
        <v>1225</v>
      </c>
      <c r="F1252" t="s">
        <v>22</v>
      </c>
      <c r="G1252" t="s">
        <v>23</v>
      </c>
      <c r="H1252" t="s">
        <v>2382</v>
      </c>
      <c r="I1252" t="s">
        <v>51</v>
      </c>
      <c r="J1252">
        <v>33012</v>
      </c>
      <c r="K1252" t="s">
        <v>26</v>
      </c>
      <c r="L1252" t="s">
        <v>6697</v>
      </c>
      <c r="M1252" t="s">
        <v>43</v>
      </c>
      <c r="N1252" t="s">
        <v>90</v>
      </c>
      <c r="O1252" t="s">
        <v>6698</v>
      </c>
      <c r="P1252" t="s">
        <v>92</v>
      </c>
      <c r="Q1252">
        <v>3</v>
      </c>
      <c r="R1252">
        <v>0.2</v>
      </c>
      <c r="S1252" s="16">
        <v>5.44</v>
      </c>
    </row>
    <row r="1253" spans="1:19">
      <c r="A1253" t="s">
        <v>6699</v>
      </c>
      <c r="B1253" s="1">
        <v>42359</v>
      </c>
      <c r="C1253" s="1">
        <v>42365</v>
      </c>
      <c r="D1253" t="s">
        <v>48</v>
      </c>
      <c r="E1253" t="s">
        <v>6700</v>
      </c>
      <c r="F1253" t="s">
        <v>22</v>
      </c>
      <c r="G1253" t="s">
        <v>23</v>
      </c>
      <c r="H1253" t="s">
        <v>6701</v>
      </c>
      <c r="I1253" t="s">
        <v>51</v>
      </c>
      <c r="J1253">
        <v>32114</v>
      </c>
      <c r="K1253" t="s">
        <v>26</v>
      </c>
      <c r="L1253" t="s">
        <v>6702</v>
      </c>
      <c r="M1253" t="s">
        <v>70</v>
      </c>
      <c r="N1253" t="s">
        <v>162</v>
      </c>
      <c r="O1253" t="s">
        <v>6703</v>
      </c>
      <c r="P1253" t="s">
        <v>6704</v>
      </c>
      <c r="Q1253">
        <v>6</v>
      </c>
      <c r="R1253">
        <v>0.2</v>
      </c>
      <c r="S1253" s="16">
        <v>14.63</v>
      </c>
    </row>
    <row r="1254" spans="1:19">
      <c r="A1254" t="s">
        <v>6705</v>
      </c>
      <c r="B1254" s="1">
        <v>42358</v>
      </c>
      <c r="C1254" s="1">
        <v>42362</v>
      </c>
      <c r="D1254" t="s">
        <v>48</v>
      </c>
      <c r="E1254" t="s">
        <v>465</v>
      </c>
      <c r="F1254" t="s">
        <v>22</v>
      </c>
      <c r="G1254" t="s">
        <v>23</v>
      </c>
      <c r="H1254" t="s">
        <v>6706</v>
      </c>
      <c r="I1254" t="s">
        <v>317</v>
      </c>
      <c r="J1254">
        <v>86442</v>
      </c>
      <c r="K1254" t="s">
        <v>41</v>
      </c>
      <c r="L1254" t="s">
        <v>6707</v>
      </c>
      <c r="M1254" t="s">
        <v>43</v>
      </c>
      <c r="N1254" t="s">
        <v>175</v>
      </c>
      <c r="O1254" t="s">
        <v>6708</v>
      </c>
      <c r="P1254" t="s">
        <v>1620</v>
      </c>
      <c r="Q1254">
        <v>1</v>
      </c>
      <c r="R1254">
        <v>0.2</v>
      </c>
      <c r="S1254" s="16">
        <v>2.77</v>
      </c>
    </row>
    <row r="1255" spans="1:19">
      <c r="A1255" t="s">
        <v>6711</v>
      </c>
      <c r="B1255" s="1">
        <v>43079</v>
      </c>
      <c r="C1255" s="1">
        <v>43081</v>
      </c>
      <c r="D1255" t="s">
        <v>20</v>
      </c>
      <c r="E1255" t="s">
        <v>6712</v>
      </c>
      <c r="F1255" t="s">
        <v>22</v>
      </c>
      <c r="G1255" t="s">
        <v>23</v>
      </c>
      <c r="H1255" t="s">
        <v>4943</v>
      </c>
      <c r="I1255" t="s">
        <v>40</v>
      </c>
      <c r="J1255">
        <v>95207</v>
      </c>
      <c r="K1255" t="s">
        <v>41</v>
      </c>
      <c r="L1255" t="s">
        <v>6542</v>
      </c>
      <c r="M1255" t="s">
        <v>70</v>
      </c>
      <c r="N1255" t="s">
        <v>71</v>
      </c>
      <c r="O1255" t="s">
        <v>6543</v>
      </c>
      <c r="P1255" t="s">
        <v>6544</v>
      </c>
      <c r="Q1255">
        <v>4</v>
      </c>
      <c r="R1255">
        <v>0.2</v>
      </c>
      <c r="S1255" s="16">
        <v>34.74</v>
      </c>
    </row>
    <row r="1256" spans="1:19">
      <c r="A1256" t="s">
        <v>6713</v>
      </c>
      <c r="B1256" s="1">
        <v>42511</v>
      </c>
      <c r="C1256" s="1">
        <v>42513</v>
      </c>
      <c r="D1256" t="s">
        <v>191</v>
      </c>
      <c r="E1256" t="s">
        <v>2460</v>
      </c>
      <c r="F1256" t="s">
        <v>38</v>
      </c>
      <c r="G1256" t="s">
        <v>23</v>
      </c>
      <c r="H1256" t="s">
        <v>1440</v>
      </c>
      <c r="I1256" t="s">
        <v>1441</v>
      </c>
      <c r="J1256">
        <v>2886</v>
      </c>
      <c r="K1256" t="s">
        <v>150</v>
      </c>
      <c r="L1256" t="s">
        <v>6714</v>
      </c>
      <c r="M1256" t="s">
        <v>43</v>
      </c>
      <c r="N1256" t="s">
        <v>90</v>
      </c>
      <c r="O1256" t="s">
        <v>188</v>
      </c>
      <c r="P1256" t="s">
        <v>4103</v>
      </c>
      <c r="Q1256">
        <v>2</v>
      </c>
      <c r="R1256">
        <v>0</v>
      </c>
      <c r="S1256" s="16">
        <v>54.86</v>
      </c>
    </row>
    <row r="1257" spans="1:19">
      <c r="A1257" t="s">
        <v>6715</v>
      </c>
      <c r="B1257" s="1">
        <v>42783</v>
      </c>
      <c r="C1257" s="1">
        <v>42787</v>
      </c>
      <c r="D1257" t="s">
        <v>20</v>
      </c>
      <c r="E1257" t="s">
        <v>2788</v>
      </c>
      <c r="F1257" t="s">
        <v>22</v>
      </c>
      <c r="G1257" t="s">
        <v>23</v>
      </c>
      <c r="H1257" t="s">
        <v>4251</v>
      </c>
      <c r="I1257" t="s">
        <v>758</v>
      </c>
      <c r="J1257">
        <v>70506</v>
      </c>
      <c r="K1257" t="s">
        <v>26</v>
      </c>
      <c r="L1257" t="s">
        <v>546</v>
      </c>
      <c r="M1257" t="s">
        <v>70</v>
      </c>
      <c r="N1257" t="s">
        <v>71</v>
      </c>
      <c r="O1257" t="s">
        <v>547</v>
      </c>
      <c r="P1257" t="s">
        <v>5936</v>
      </c>
      <c r="Q1257">
        <v>3</v>
      </c>
      <c r="R1257">
        <v>0</v>
      </c>
      <c r="S1257" s="16">
        <v>8.4600000000000009</v>
      </c>
    </row>
    <row r="1258" spans="1:19">
      <c r="A1258" t="s">
        <v>6716</v>
      </c>
      <c r="B1258" s="1">
        <v>42875</v>
      </c>
      <c r="C1258" s="1">
        <v>42877</v>
      </c>
      <c r="D1258" t="s">
        <v>20</v>
      </c>
      <c r="E1258" t="s">
        <v>3332</v>
      </c>
      <c r="F1258" t="s">
        <v>22</v>
      </c>
      <c r="G1258" t="s">
        <v>23</v>
      </c>
      <c r="H1258" t="s">
        <v>6717</v>
      </c>
      <c r="I1258" t="s">
        <v>6718</v>
      </c>
      <c r="J1258">
        <v>58103</v>
      </c>
      <c r="K1258" t="s">
        <v>105</v>
      </c>
      <c r="L1258" t="s">
        <v>1615</v>
      </c>
      <c r="M1258" t="s">
        <v>43</v>
      </c>
      <c r="N1258" t="s">
        <v>67</v>
      </c>
      <c r="O1258" t="s">
        <v>1616</v>
      </c>
      <c r="P1258" t="s">
        <v>6719</v>
      </c>
      <c r="Q1258">
        <v>3</v>
      </c>
      <c r="R1258">
        <v>0</v>
      </c>
      <c r="S1258" s="16">
        <v>35.619999999999997</v>
      </c>
    </row>
    <row r="1259" spans="1:19">
      <c r="A1259" t="s">
        <v>6720</v>
      </c>
      <c r="B1259" s="1">
        <v>42989</v>
      </c>
      <c r="C1259" s="1">
        <v>42991</v>
      </c>
      <c r="D1259" t="s">
        <v>20</v>
      </c>
      <c r="E1259" t="s">
        <v>618</v>
      </c>
      <c r="F1259" t="s">
        <v>22</v>
      </c>
      <c r="G1259" t="s">
        <v>23</v>
      </c>
      <c r="H1259" t="s">
        <v>310</v>
      </c>
      <c r="I1259" t="s">
        <v>213</v>
      </c>
      <c r="J1259">
        <v>60623</v>
      </c>
      <c r="K1259" t="s">
        <v>105</v>
      </c>
      <c r="L1259" t="s">
        <v>5275</v>
      </c>
      <c r="M1259" t="s">
        <v>43</v>
      </c>
      <c r="N1259" t="s">
        <v>277</v>
      </c>
      <c r="O1259" t="s">
        <v>5276</v>
      </c>
      <c r="P1259" t="s">
        <v>6721</v>
      </c>
      <c r="Q1259">
        <v>4</v>
      </c>
      <c r="R1259">
        <v>0.2</v>
      </c>
      <c r="S1259" s="16">
        <v>3.29</v>
      </c>
    </row>
    <row r="1260" spans="1:19">
      <c r="A1260" t="s">
        <v>6725</v>
      </c>
      <c r="B1260" s="1">
        <v>42692</v>
      </c>
      <c r="C1260" s="1">
        <v>42698</v>
      </c>
      <c r="D1260" t="s">
        <v>48</v>
      </c>
      <c r="E1260" t="s">
        <v>1011</v>
      </c>
      <c r="F1260" t="s">
        <v>38</v>
      </c>
      <c r="G1260" t="s">
        <v>23</v>
      </c>
      <c r="H1260" t="s">
        <v>4241</v>
      </c>
      <c r="I1260" t="s">
        <v>513</v>
      </c>
      <c r="J1260">
        <v>44240</v>
      </c>
      <c r="K1260" t="s">
        <v>150</v>
      </c>
      <c r="L1260" t="s">
        <v>6726</v>
      </c>
      <c r="M1260" t="s">
        <v>43</v>
      </c>
      <c r="N1260" t="s">
        <v>78</v>
      </c>
      <c r="O1260" t="s">
        <v>6727</v>
      </c>
      <c r="P1260" t="s">
        <v>6728</v>
      </c>
      <c r="Q1260">
        <v>6</v>
      </c>
      <c r="R1260">
        <v>0.2</v>
      </c>
      <c r="S1260" s="16">
        <v>16.89</v>
      </c>
    </row>
    <row r="1261" spans="1:19">
      <c r="A1261" t="s">
        <v>6731</v>
      </c>
      <c r="B1261" s="1">
        <v>41840</v>
      </c>
      <c r="C1261" s="1">
        <v>41840</v>
      </c>
      <c r="D1261" t="s">
        <v>1327</v>
      </c>
      <c r="E1261" t="s">
        <v>4942</v>
      </c>
      <c r="F1261" t="s">
        <v>22</v>
      </c>
      <c r="G1261" t="s">
        <v>23</v>
      </c>
      <c r="H1261" t="s">
        <v>326</v>
      </c>
      <c r="I1261" t="s">
        <v>513</v>
      </c>
      <c r="J1261">
        <v>45503</v>
      </c>
      <c r="K1261" t="s">
        <v>150</v>
      </c>
      <c r="L1261" t="s">
        <v>2272</v>
      </c>
      <c r="M1261" t="s">
        <v>43</v>
      </c>
      <c r="N1261" t="s">
        <v>57</v>
      </c>
      <c r="O1261" t="s">
        <v>2273</v>
      </c>
      <c r="P1261" t="s">
        <v>5684</v>
      </c>
      <c r="Q1261">
        <v>1</v>
      </c>
      <c r="R1261">
        <v>0.2</v>
      </c>
      <c r="S1261" s="16">
        <v>-5.2</v>
      </c>
    </row>
    <row r="1262" spans="1:19">
      <c r="A1262" t="s">
        <v>6733</v>
      </c>
      <c r="B1262" s="1">
        <v>42730</v>
      </c>
      <c r="C1262" s="1">
        <v>42731</v>
      </c>
      <c r="D1262" t="s">
        <v>191</v>
      </c>
      <c r="E1262" t="s">
        <v>1014</v>
      </c>
      <c r="F1262" t="s">
        <v>22</v>
      </c>
      <c r="G1262" t="s">
        <v>23</v>
      </c>
      <c r="H1262" t="s">
        <v>1117</v>
      </c>
      <c r="I1262" t="s">
        <v>472</v>
      </c>
      <c r="J1262">
        <v>80906</v>
      </c>
      <c r="K1262" t="s">
        <v>41</v>
      </c>
      <c r="L1262" t="s">
        <v>6734</v>
      </c>
      <c r="M1262" t="s">
        <v>43</v>
      </c>
      <c r="N1262" t="s">
        <v>67</v>
      </c>
      <c r="O1262" t="s">
        <v>6735</v>
      </c>
      <c r="P1262" t="s">
        <v>1309</v>
      </c>
      <c r="Q1262">
        <v>2</v>
      </c>
      <c r="R1262">
        <v>0.2</v>
      </c>
      <c r="S1262" s="16">
        <v>2.5499999999999998</v>
      </c>
    </row>
    <row r="1263" spans="1:19">
      <c r="A1263" t="s">
        <v>6736</v>
      </c>
      <c r="B1263" s="1">
        <v>41993</v>
      </c>
      <c r="C1263" s="1">
        <v>42000</v>
      </c>
      <c r="D1263" t="s">
        <v>48</v>
      </c>
      <c r="E1263" t="s">
        <v>6223</v>
      </c>
      <c r="F1263" t="s">
        <v>22</v>
      </c>
      <c r="G1263" t="s">
        <v>23</v>
      </c>
      <c r="H1263" t="s">
        <v>807</v>
      </c>
      <c r="I1263" t="s">
        <v>513</v>
      </c>
      <c r="J1263">
        <v>45011</v>
      </c>
      <c r="K1263" t="s">
        <v>150</v>
      </c>
      <c r="L1263" t="s">
        <v>568</v>
      </c>
      <c r="M1263" t="s">
        <v>28</v>
      </c>
      <c r="N1263" t="s">
        <v>63</v>
      </c>
      <c r="O1263" t="s">
        <v>569</v>
      </c>
      <c r="P1263" t="s">
        <v>6737</v>
      </c>
      <c r="Q1263">
        <v>3</v>
      </c>
      <c r="R1263">
        <v>0.2</v>
      </c>
      <c r="S1263" s="16">
        <v>-21.47</v>
      </c>
    </row>
    <row r="1264" spans="1:19">
      <c r="A1264" t="s">
        <v>6738</v>
      </c>
      <c r="B1264" s="1">
        <v>42325</v>
      </c>
      <c r="C1264" s="1">
        <v>42329</v>
      </c>
      <c r="D1264" t="s">
        <v>20</v>
      </c>
      <c r="E1264" t="s">
        <v>2950</v>
      </c>
      <c r="F1264" t="s">
        <v>22</v>
      </c>
      <c r="G1264" t="s">
        <v>23</v>
      </c>
      <c r="H1264" t="s">
        <v>310</v>
      </c>
      <c r="I1264" t="s">
        <v>213</v>
      </c>
      <c r="J1264">
        <v>60610</v>
      </c>
      <c r="K1264" t="s">
        <v>105</v>
      </c>
      <c r="L1264" t="s">
        <v>2717</v>
      </c>
      <c r="M1264" t="s">
        <v>43</v>
      </c>
      <c r="N1264" t="s">
        <v>593</v>
      </c>
      <c r="O1264" t="s">
        <v>2718</v>
      </c>
      <c r="P1264" t="s">
        <v>5259</v>
      </c>
      <c r="Q1264">
        <v>5</v>
      </c>
      <c r="R1264">
        <v>0.2</v>
      </c>
      <c r="S1264" s="16">
        <v>3.07</v>
      </c>
    </row>
    <row r="1265" spans="1:19">
      <c r="A1265" t="s">
        <v>6739</v>
      </c>
      <c r="B1265" s="1">
        <v>42873</v>
      </c>
      <c r="C1265" s="1">
        <v>42874</v>
      </c>
      <c r="D1265" t="s">
        <v>191</v>
      </c>
      <c r="E1265" t="s">
        <v>3614</v>
      </c>
      <c r="F1265" t="s">
        <v>38</v>
      </c>
      <c r="G1265" t="s">
        <v>23</v>
      </c>
      <c r="H1265" t="s">
        <v>6740</v>
      </c>
      <c r="I1265" t="s">
        <v>1312</v>
      </c>
      <c r="J1265">
        <v>30328</v>
      </c>
      <c r="K1265" t="s">
        <v>26</v>
      </c>
      <c r="L1265" t="s">
        <v>144</v>
      </c>
      <c r="M1265" t="s">
        <v>43</v>
      </c>
      <c r="N1265" t="s">
        <v>78</v>
      </c>
      <c r="O1265" t="s">
        <v>145</v>
      </c>
      <c r="P1265" t="s">
        <v>5646</v>
      </c>
      <c r="Q1265">
        <v>2</v>
      </c>
      <c r="R1265">
        <v>0</v>
      </c>
      <c r="S1265" s="16">
        <v>4.4800000000000004</v>
      </c>
    </row>
    <row r="1266" spans="1:19">
      <c r="A1266" t="s">
        <v>6741</v>
      </c>
      <c r="B1266" s="1">
        <v>42992</v>
      </c>
      <c r="C1266" s="1">
        <v>42992</v>
      </c>
      <c r="D1266" t="s">
        <v>1327</v>
      </c>
      <c r="E1266" t="s">
        <v>2535</v>
      </c>
      <c r="F1266" t="s">
        <v>22</v>
      </c>
      <c r="G1266" t="s">
        <v>23</v>
      </c>
      <c r="H1266" t="s">
        <v>5808</v>
      </c>
      <c r="I1266" t="s">
        <v>816</v>
      </c>
      <c r="J1266">
        <v>7050</v>
      </c>
      <c r="K1266" t="s">
        <v>150</v>
      </c>
      <c r="L1266" t="s">
        <v>6309</v>
      </c>
      <c r="M1266" t="s">
        <v>43</v>
      </c>
      <c r="N1266" t="s">
        <v>67</v>
      </c>
      <c r="O1266" t="s">
        <v>6310</v>
      </c>
      <c r="P1266" t="s">
        <v>1594</v>
      </c>
      <c r="Q1266">
        <v>3</v>
      </c>
      <c r="R1266">
        <v>0</v>
      </c>
      <c r="S1266" s="16">
        <v>18.45</v>
      </c>
    </row>
    <row r="1267" spans="1:19">
      <c r="A1267" t="s">
        <v>6752</v>
      </c>
      <c r="B1267" s="1">
        <v>42863</v>
      </c>
      <c r="C1267" s="1">
        <v>42867</v>
      </c>
      <c r="D1267" t="s">
        <v>48</v>
      </c>
      <c r="E1267" t="s">
        <v>1219</v>
      </c>
      <c r="F1267" t="s">
        <v>38</v>
      </c>
      <c r="G1267" t="s">
        <v>23</v>
      </c>
      <c r="H1267" t="s">
        <v>148</v>
      </c>
      <c r="I1267" t="s">
        <v>149</v>
      </c>
      <c r="J1267">
        <v>19140</v>
      </c>
      <c r="K1267" t="s">
        <v>150</v>
      </c>
      <c r="L1267" t="s">
        <v>6179</v>
      </c>
      <c r="M1267" t="s">
        <v>28</v>
      </c>
      <c r="N1267" t="s">
        <v>34</v>
      </c>
      <c r="O1267" t="s">
        <v>6180</v>
      </c>
      <c r="P1267" t="s">
        <v>6753</v>
      </c>
      <c r="Q1267">
        <v>3</v>
      </c>
      <c r="R1267">
        <v>0.3</v>
      </c>
      <c r="S1267" s="16">
        <v>-23.78</v>
      </c>
    </row>
    <row r="1268" spans="1:19">
      <c r="A1268" t="s">
        <v>6756</v>
      </c>
      <c r="B1268" s="1">
        <v>43030</v>
      </c>
      <c r="C1268" s="1">
        <v>43030</v>
      </c>
      <c r="D1268" t="s">
        <v>1327</v>
      </c>
      <c r="E1268" t="s">
        <v>3188</v>
      </c>
      <c r="F1268" t="s">
        <v>22</v>
      </c>
      <c r="G1268" t="s">
        <v>23</v>
      </c>
      <c r="H1268" t="s">
        <v>6757</v>
      </c>
      <c r="I1268" t="s">
        <v>665</v>
      </c>
      <c r="J1268">
        <v>73505</v>
      </c>
      <c r="K1268" t="s">
        <v>105</v>
      </c>
      <c r="L1268" t="s">
        <v>6758</v>
      </c>
      <c r="M1268" t="s">
        <v>43</v>
      </c>
      <c r="N1268" t="s">
        <v>57</v>
      </c>
      <c r="O1268" t="s">
        <v>6759</v>
      </c>
      <c r="P1268" t="s">
        <v>6760</v>
      </c>
      <c r="Q1268">
        <v>3</v>
      </c>
      <c r="R1268">
        <v>0</v>
      </c>
      <c r="S1268" s="16">
        <v>23.32</v>
      </c>
    </row>
    <row r="1269" spans="1:19">
      <c r="A1269" t="s">
        <v>6761</v>
      </c>
      <c r="B1269" s="1">
        <v>41722</v>
      </c>
      <c r="C1269" s="1">
        <v>41726</v>
      </c>
      <c r="D1269" t="s">
        <v>48</v>
      </c>
      <c r="E1269" t="s">
        <v>2568</v>
      </c>
      <c r="F1269" t="s">
        <v>22</v>
      </c>
      <c r="G1269" t="s">
        <v>23</v>
      </c>
      <c r="H1269" t="s">
        <v>274</v>
      </c>
      <c r="I1269" t="s">
        <v>275</v>
      </c>
      <c r="J1269">
        <v>10024</v>
      </c>
      <c r="K1269" t="s">
        <v>150</v>
      </c>
      <c r="L1269" t="s">
        <v>6762</v>
      </c>
      <c r="M1269" t="s">
        <v>43</v>
      </c>
      <c r="N1269" t="s">
        <v>90</v>
      </c>
      <c r="O1269" t="s">
        <v>6763</v>
      </c>
      <c r="P1269" t="s">
        <v>4765</v>
      </c>
      <c r="Q1269">
        <v>5</v>
      </c>
      <c r="R1269">
        <v>0</v>
      </c>
      <c r="S1269" s="16">
        <v>11.7</v>
      </c>
    </row>
    <row r="1270" spans="1:19">
      <c r="A1270" t="s">
        <v>6764</v>
      </c>
      <c r="B1270" s="1">
        <v>42677</v>
      </c>
      <c r="C1270" s="1">
        <v>42682</v>
      </c>
      <c r="D1270" t="s">
        <v>48</v>
      </c>
      <c r="E1270" t="s">
        <v>1709</v>
      </c>
      <c r="F1270" t="s">
        <v>22</v>
      </c>
      <c r="G1270" t="s">
        <v>23</v>
      </c>
      <c r="H1270" t="s">
        <v>39</v>
      </c>
      <c r="I1270" t="s">
        <v>40</v>
      </c>
      <c r="J1270">
        <v>90049</v>
      </c>
      <c r="K1270" t="s">
        <v>41</v>
      </c>
      <c r="L1270" t="s">
        <v>3327</v>
      </c>
      <c r="M1270" t="s">
        <v>43</v>
      </c>
      <c r="N1270" t="s">
        <v>277</v>
      </c>
      <c r="O1270" t="s">
        <v>3328</v>
      </c>
      <c r="P1270" t="s">
        <v>279</v>
      </c>
      <c r="Q1270">
        <v>7</v>
      </c>
      <c r="R1270">
        <v>0</v>
      </c>
      <c r="S1270" s="16">
        <v>5.04</v>
      </c>
    </row>
    <row r="1271" spans="1:19">
      <c r="A1271" t="s">
        <v>6767</v>
      </c>
      <c r="B1271" s="1">
        <v>41974</v>
      </c>
      <c r="C1271" s="1">
        <v>41976</v>
      </c>
      <c r="D1271" t="s">
        <v>20</v>
      </c>
      <c r="E1271" t="s">
        <v>2547</v>
      </c>
      <c r="F1271" t="s">
        <v>22</v>
      </c>
      <c r="G1271" t="s">
        <v>23</v>
      </c>
      <c r="H1271" t="s">
        <v>512</v>
      </c>
      <c r="I1271" t="s">
        <v>513</v>
      </c>
      <c r="J1271">
        <v>43229</v>
      </c>
      <c r="K1271" t="s">
        <v>150</v>
      </c>
      <c r="L1271" t="s">
        <v>6350</v>
      </c>
      <c r="M1271" t="s">
        <v>70</v>
      </c>
      <c r="N1271" t="s">
        <v>1251</v>
      </c>
      <c r="O1271" t="s">
        <v>6351</v>
      </c>
      <c r="P1271" t="s">
        <v>6768</v>
      </c>
      <c r="Q1271">
        <v>2</v>
      </c>
      <c r="R1271">
        <v>0.4</v>
      </c>
      <c r="S1271" s="16">
        <v>110</v>
      </c>
    </row>
    <row r="1272" spans="1:19">
      <c r="A1272" t="s">
        <v>6769</v>
      </c>
      <c r="B1272" s="1">
        <v>41820</v>
      </c>
      <c r="C1272" s="1">
        <v>41824</v>
      </c>
      <c r="D1272" t="s">
        <v>48</v>
      </c>
      <c r="E1272" t="s">
        <v>872</v>
      </c>
      <c r="F1272" t="s">
        <v>38</v>
      </c>
      <c r="G1272" t="s">
        <v>23</v>
      </c>
      <c r="H1272" t="s">
        <v>186</v>
      </c>
      <c r="I1272" t="s">
        <v>104</v>
      </c>
      <c r="J1272">
        <v>77095</v>
      </c>
      <c r="K1272" t="s">
        <v>105</v>
      </c>
      <c r="L1272" t="s">
        <v>2033</v>
      </c>
      <c r="M1272" t="s">
        <v>43</v>
      </c>
      <c r="N1272" t="s">
        <v>90</v>
      </c>
      <c r="O1272" t="s">
        <v>2034</v>
      </c>
      <c r="P1272" t="s">
        <v>952</v>
      </c>
      <c r="Q1272">
        <v>5</v>
      </c>
      <c r="R1272">
        <v>0.2</v>
      </c>
      <c r="S1272" s="16">
        <v>9.07</v>
      </c>
    </row>
    <row r="1273" spans="1:19">
      <c r="A1273" t="s">
        <v>6770</v>
      </c>
      <c r="B1273" s="1">
        <v>41997</v>
      </c>
      <c r="C1273" s="1">
        <v>42002</v>
      </c>
      <c r="D1273" t="s">
        <v>48</v>
      </c>
      <c r="E1273" t="s">
        <v>3469</v>
      </c>
      <c r="F1273" t="s">
        <v>102</v>
      </c>
      <c r="G1273" t="s">
        <v>23</v>
      </c>
      <c r="H1273" t="s">
        <v>39</v>
      </c>
      <c r="I1273" t="s">
        <v>40</v>
      </c>
      <c r="J1273">
        <v>90045</v>
      </c>
      <c r="K1273" t="s">
        <v>41</v>
      </c>
      <c r="L1273" t="s">
        <v>6771</v>
      </c>
      <c r="M1273" t="s">
        <v>70</v>
      </c>
      <c r="N1273" t="s">
        <v>71</v>
      </c>
      <c r="O1273" t="s">
        <v>6772</v>
      </c>
      <c r="P1273" t="s">
        <v>6773</v>
      </c>
      <c r="Q1273">
        <v>7</v>
      </c>
      <c r="R1273">
        <v>0.2</v>
      </c>
      <c r="S1273" s="16">
        <v>17.37</v>
      </c>
    </row>
    <row r="1274" spans="1:19">
      <c r="A1274" t="s">
        <v>6774</v>
      </c>
      <c r="B1274" s="1">
        <v>42684</v>
      </c>
      <c r="C1274" s="1">
        <v>42688</v>
      </c>
      <c r="D1274" t="s">
        <v>48</v>
      </c>
      <c r="E1274" t="s">
        <v>3066</v>
      </c>
      <c r="F1274" t="s">
        <v>38</v>
      </c>
      <c r="G1274" t="s">
        <v>23</v>
      </c>
      <c r="H1274" t="s">
        <v>326</v>
      </c>
      <c r="I1274" t="s">
        <v>614</v>
      </c>
      <c r="J1274">
        <v>65807</v>
      </c>
      <c r="K1274" t="s">
        <v>105</v>
      </c>
      <c r="L1274" t="s">
        <v>6505</v>
      </c>
      <c r="M1274" t="s">
        <v>28</v>
      </c>
      <c r="N1274" t="s">
        <v>63</v>
      </c>
      <c r="O1274" t="s">
        <v>6506</v>
      </c>
      <c r="P1274" t="s">
        <v>6775</v>
      </c>
      <c r="Q1274">
        <v>2</v>
      </c>
      <c r="R1274">
        <v>0</v>
      </c>
      <c r="S1274" s="16">
        <v>17.16</v>
      </c>
    </row>
    <row r="1275" spans="1:19">
      <c r="A1275" t="s">
        <v>6777</v>
      </c>
      <c r="B1275" s="1">
        <v>42628</v>
      </c>
      <c r="C1275" s="1">
        <v>42633</v>
      </c>
      <c r="D1275" t="s">
        <v>48</v>
      </c>
      <c r="E1275" t="s">
        <v>2250</v>
      </c>
      <c r="F1275" t="s">
        <v>22</v>
      </c>
      <c r="G1275" t="s">
        <v>23</v>
      </c>
      <c r="H1275" t="s">
        <v>95</v>
      </c>
      <c r="I1275" t="s">
        <v>96</v>
      </c>
      <c r="J1275">
        <v>98105</v>
      </c>
      <c r="K1275" t="s">
        <v>41</v>
      </c>
      <c r="L1275" t="s">
        <v>6778</v>
      </c>
      <c r="M1275" t="s">
        <v>43</v>
      </c>
      <c r="N1275" t="s">
        <v>90</v>
      </c>
      <c r="O1275" t="s">
        <v>6779</v>
      </c>
      <c r="P1275" t="s">
        <v>4560</v>
      </c>
      <c r="Q1275">
        <v>5</v>
      </c>
      <c r="R1275">
        <v>0</v>
      </c>
      <c r="S1275" s="16">
        <v>10.06</v>
      </c>
    </row>
    <row r="1276" spans="1:19">
      <c r="A1276" t="s">
        <v>6780</v>
      </c>
      <c r="B1276" s="1">
        <v>42896</v>
      </c>
      <c r="C1276" s="1">
        <v>42900</v>
      </c>
      <c r="D1276" t="s">
        <v>48</v>
      </c>
      <c r="E1276" t="s">
        <v>4543</v>
      </c>
      <c r="F1276" t="s">
        <v>38</v>
      </c>
      <c r="G1276" t="s">
        <v>23</v>
      </c>
      <c r="H1276" t="s">
        <v>1570</v>
      </c>
      <c r="I1276" t="s">
        <v>51</v>
      </c>
      <c r="J1276">
        <v>32216</v>
      </c>
      <c r="K1276" t="s">
        <v>26</v>
      </c>
      <c r="L1276" t="s">
        <v>6781</v>
      </c>
      <c r="M1276" t="s">
        <v>43</v>
      </c>
      <c r="N1276" t="s">
        <v>57</v>
      </c>
      <c r="O1276" t="s">
        <v>6782</v>
      </c>
      <c r="P1276" t="s">
        <v>6783</v>
      </c>
      <c r="Q1276">
        <v>8</v>
      </c>
      <c r="R1276">
        <v>0.2</v>
      </c>
      <c r="S1276" s="16">
        <v>84.22</v>
      </c>
    </row>
    <row r="1277" spans="1:19">
      <c r="A1277" t="s">
        <v>6784</v>
      </c>
      <c r="B1277" s="1">
        <v>41690</v>
      </c>
      <c r="C1277" s="1">
        <v>41696</v>
      </c>
      <c r="D1277" t="s">
        <v>48</v>
      </c>
      <c r="E1277" t="s">
        <v>211</v>
      </c>
      <c r="F1277" t="s">
        <v>38</v>
      </c>
      <c r="G1277" t="s">
        <v>23</v>
      </c>
      <c r="H1277" t="s">
        <v>1510</v>
      </c>
      <c r="I1277" t="s">
        <v>260</v>
      </c>
      <c r="J1277">
        <v>47374</v>
      </c>
      <c r="K1277" t="s">
        <v>105</v>
      </c>
      <c r="L1277" t="s">
        <v>4737</v>
      </c>
      <c r="M1277" t="s">
        <v>70</v>
      </c>
      <c r="N1277" t="s">
        <v>162</v>
      </c>
      <c r="O1277" t="s">
        <v>4738</v>
      </c>
      <c r="P1277" t="s">
        <v>3359</v>
      </c>
      <c r="Q1277">
        <v>3</v>
      </c>
      <c r="R1277">
        <v>0</v>
      </c>
      <c r="S1277" s="16">
        <v>22.43</v>
      </c>
    </row>
    <row r="1278" spans="1:19">
      <c r="A1278" t="s">
        <v>6788</v>
      </c>
      <c r="B1278" s="1">
        <v>42924</v>
      </c>
      <c r="C1278" s="1">
        <v>42928</v>
      </c>
      <c r="D1278" t="s">
        <v>48</v>
      </c>
      <c r="E1278" t="s">
        <v>5791</v>
      </c>
      <c r="F1278" t="s">
        <v>102</v>
      </c>
      <c r="G1278" t="s">
        <v>23</v>
      </c>
      <c r="H1278" t="s">
        <v>95</v>
      </c>
      <c r="I1278" t="s">
        <v>96</v>
      </c>
      <c r="J1278">
        <v>98115</v>
      </c>
      <c r="K1278" t="s">
        <v>41</v>
      </c>
      <c r="L1278" t="s">
        <v>4858</v>
      </c>
      <c r="M1278" t="s">
        <v>28</v>
      </c>
      <c r="N1278" t="s">
        <v>63</v>
      </c>
      <c r="O1278" t="s">
        <v>4859</v>
      </c>
      <c r="P1278" t="s">
        <v>5292</v>
      </c>
      <c r="Q1278">
        <v>3</v>
      </c>
      <c r="R1278">
        <v>0</v>
      </c>
      <c r="S1278" s="16">
        <v>4.91</v>
      </c>
    </row>
    <row r="1279" spans="1:19">
      <c r="A1279" t="s">
        <v>6789</v>
      </c>
      <c r="B1279" s="1">
        <v>42824</v>
      </c>
      <c r="C1279" s="1">
        <v>42825</v>
      </c>
      <c r="D1279" t="s">
        <v>191</v>
      </c>
      <c r="E1279" t="s">
        <v>6790</v>
      </c>
      <c r="F1279" t="s">
        <v>22</v>
      </c>
      <c r="G1279" t="s">
        <v>23</v>
      </c>
      <c r="H1279" t="s">
        <v>4791</v>
      </c>
      <c r="I1279" t="s">
        <v>665</v>
      </c>
      <c r="J1279">
        <v>73120</v>
      </c>
      <c r="K1279" t="s">
        <v>105</v>
      </c>
      <c r="L1279" t="s">
        <v>6791</v>
      </c>
      <c r="M1279" t="s">
        <v>43</v>
      </c>
      <c r="N1279" t="s">
        <v>175</v>
      </c>
      <c r="O1279" t="s">
        <v>6792</v>
      </c>
      <c r="P1279" t="s">
        <v>6793</v>
      </c>
      <c r="Q1279">
        <v>2</v>
      </c>
      <c r="R1279">
        <v>0</v>
      </c>
      <c r="S1279" s="16">
        <v>149.9</v>
      </c>
    </row>
    <row r="1280" spans="1:19">
      <c r="A1280" t="s">
        <v>6794</v>
      </c>
      <c r="B1280" s="1">
        <v>42197</v>
      </c>
      <c r="C1280" s="1">
        <v>42202</v>
      </c>
      <c r="D1280" t="s">
        <v>20</v>
      </c>
      <c r="E1280" t="s">
        <v>1871</v>
      </c>
      <c r="F1280" t="s">
        <v>22</v>
      </c>
      <c r="G1280" t="s">
        <v>23</v>
      </c>
      <c r="H1280" t="s">
        <v>310</v>
      </c>
      <c r="I1280" t="s">
        <v>213</v>
      </c>
      <c r="J1280">
        <v>60610</v>
      </c>
      <c r="K1280" t="s">
        <v>105</v>
      </c>
      <c r="L1280" t="s">
        <v>924</v>
      </c>
      <c r="M1280" t="s">
        <v>28</v>
      </c>
      <c r="N1280" t="s">
        <v>34</v>
      </c>
      <c r="O1280" t="s">
        <v>925</v>
      </c>
      <c r="P1280" t="s">
        <v>4630</v>
      </c>
      <c r="Q1280">
        <v>9</v>
      </c>
      <c r="R1280">
        <v>0.3</v>
      </c>
      <c r="S1280" s="16">
        <v>-5.48</v>
      </c>
    </row>
    <row r="1281" spans="1:19">
      <c r="A1281" t="s">
        <v>6795</v>
      </c>
      <c r="B1281" s="1">
        <v>42855</v>
      </c>
      <c r="C1281" s="1">
        <v>42857</v>
      </c>
      <c r="D1281" t="s">
        <v>191</v>
      </c>
      <c r="E1281" t="s">
        <v>3274</v>
      </c>
      <c r="F1281" t="s">
        <v>22</v>
      </c>
      <c r="G1281" t="s">
        <v>23</v>
      </c>
      <c r="H1281" t="s">
        <v>1329</v>
      </c>
      <c r="I1281" t="s">
        <v>771</v>
      </c>
      <c r="J1281">
        <v>6040</v>
      </c>
      <c r="K1281" t="s">
        <v>150</v>
      </c>
      <c r="L1281" t="s">
        <v>6796</v>
      </c>
      <c r="M1281" t="s">
        <v>43</v>
      </c>
      <c r="N1281" t="s">
        <v>44</v>
      </c>
      <c r="O1281" t="s">
        <v>6797</v>
      </c>
      <c r="P1281" t="s">
        <v>4905</v>
      </c>
      <c r="Q1281">
        <v>2</v>
      </c>
      <c r="R1281">
        <v>0</v>
      </c>
      <c r="S1281" s="16">
        <v>2.82</v>
      </c>
    </row>
    <row r="1282" spans="1:19">
      <c r="A1282" t="s">
        <v>6798</v>
      </c>
      <c r="B1282" s="1">
        <v>41833</v>
      </c>
      <c r="C1282" s="1">
        <v>41837</v>
      </c>
      <c r="D1282" t="s">
        <v>48</v>
      </c>
      <c r="E1282" t="s">
        <v>1212</v>
      </c>
      <c r="F1282" t="s">
        <v>38</v>
      </c>
      <c r="G1282" t="s">
        <v>23</v>
      </c>
      <c r="H1282" t="s">
        <v>39</v>
      </c>
      <c r="I1282" t="s">
        <v>40</v>
      </c>
      <c r="J1282">
        <v>90049</v>
      </c>
      <c r="K1282" t="s">
        <v>41</v>
      </c>
      <c r="L1282" t="s">
        <v>4801</v>
      </c>
      <c r="M1282" t="s">
        <v>28</v>
      </c>
      <c r="N1282" t="s">
        <v>53</v>
      </c>
      <c r="O1282" t="s">
        <v>4802</v>
      </c>
      <c r="P1282" t="s">
        <v>6799</v>
      </c>
      <c r="Q1282">
        <v>3</v>
      </c>
      <c r="R1282">
        <v>0.2</v>
      </c>
      <c r="S1282" s="16">
        <v>4.3899999999999997</v>
      </c>
    </row>
    <row r="1283" spans="1:19">
      <c r="A1283" t="s">
        <v>6800</v>
      </c>
      <c r="B1283" s="1">
        <v>42004</v>
      </c>
      <c r="C1283" s="1">
        <v>42009</v>
      </c>
      <c r="D1283" t="s">
        <v>48</v>
      </c>
      <c r="E1283" t="s">
        <v>6107</v>
      </c>
      <c r="F1283" t="s">
        <v>38</v>
      </c>
      <c r="G1283" t="s">
        <v>23</v>
      </c>
      <c r="H1283" t="s">
        <v>4154</v>
      </c>
      <c r="I1283" t="s">
        <v>104</v>
      </c>
      <c r="J1283">
        <v>79907</v>
      </c>
      <c r="K1283" t="s">
        <v>105</v>
      </c>
      <c r="L1283" t="s">
        <v>6047</v>
      </c>
      <c r="M1283" t="s">
        <v>43</v>
      </c>
      <c r="N1283" t="s">
        <v>175</v>
      </c>
      <c r="O1283" t="s">
        <v>686</v>
      </c>
      <c r="P1283" t="s">
        <v>5283</v>
      </c>
      <c r="Q1283">
        <v>2</v>
      </c>
      <c r="R1283">
        <v>0.2</v>
      </c>
      <c r="S1283" s="16">
        <v>17.97</v>
      </c>
    </row>
    <row r="1284" spans="1:19">
      <c r="A1284" t="s">
        <v>6805</v>
      </c>
      <c r="B1284" s="1">
        <v>43004</v>
      </c>
      <c r="C1284" s="1">
        <v>43008</v>
      </c>
      <c r="D1284" t="s">
        <v>48</v>
      </c>
      <c r="E1284" t="s">
        <v>2721</v>
      </c>
      <c r="F1284" t="s">
        <v>102</v>
      </c>
      <c r="G1284" t="s">
        <v>23</v>
      </c>
      <c r="H1284" t="s">
        <v>6562</v>
      </c>
      <c r="I1284" t="s">
        <v>51</v>
      </c>
      <c r="J1284">
        <v>33023</v>
      </c>
      <c r="K1284" t="s">
        <v>26</v>
      </c>
      <c r="L1284" t="s">
        <v>6418</v>
      </c>
      <c r="M1284" t="s">
        <v>28</v>
      </c>
      <c r="N1284" t="s">
        <v>34</v>
      </c>
      <c r="O1284" t="s">
        <v>6419</v>
      </c>
      <c r="P1284" t="s">
        <v>6806</v>
      </c>
      <c r="Q1284">
        <v>4</v>
      </c>
      <c r="R1284">
        <v>0.2</v>
      </c>
      <c r="S1284" s="16">
        <v>-57.63</v>
      </c>
    </row>
    <row r="1285" spans="1:19">
      <c r="A1285" t="s">
        <v>6807</v>
      </c>
      <c r="B1285" s="1">
        <v>42933</v>
      </c>
      <c r="C1285" s="1">
        <v>42937</v>
      </c>
      <c r="D1285" t="s">
        <v>48</v>
      </c>
      <c r="E1285" t="s">
        <v>3703</v>
      </c>
      <c r="F1285" t="s">
        <v>102</v>
      </c>
      <c r="G1285" t="s">
        <v>23</v>
      </c>
      <c r="H1285" t="s">
        <v>39</v>
      </c>
      <c r="I1285" t="s">
        <v>40</v>
      </c>
      <c r="J1285">
        <v>90036</v>
      </c>
      <c r="K1285" t="s">
        <v>41</v>
      </c>
      <c r="L1285" t="s">
        <v>3340</v>
      </c>
      <c r="M1285" t="s">
        <v>70</v>
      </c>
      <c r="N1285" t="s">
        <v>1251</v>
      </c>
      <c r="O1285" t="s">
        <v>3341</v>
      </c>
      <c r="P1285" t="s">
        <v>5295</v>
      </c>
      <c r="Q1285">
        <v>2</v>
      </c>
      <c r="R1285">
        <v>0.2</v>
      </c>
      <c r="S1285" s="16">
        <v>90</v>
      </c>
    </row>
    <row r="1286" spans="1:19">
      <c r="A1286" t="s">
        <v>6810</v>
      </c>
      <c r="B1286" s="1">
        <v>41847</v>
      </c>
      <c r="C1286" s="1">
        <v>41853</v>
      </c>
      <c r="D1286" t="s">
        <v>48</v>
      </c>
      <c r="E1286" t="s">
        <v>3730</v>
      </c>
      <c r="F1286" t="s">
        <v>38</v>
      </c>
      <c r="G1286" t="s">
        <v>23</v>
      </c>
      <c r="H1286" t="s">
        <v>274</v>
      </c>
      <c r="I1286" t="s">
        <v>275</v>
      </c>
      <c r="J1286">
        <v>10035</v>
      </c>
      <c r="K1286" t="s">
        <v>150</v>
      </c>
      <c r="L1286" t="s">
        <v>6811</v>
      </c>
      <c r="M1286" t="s">
        <v>43</v>
      </c>
      <c r="N1286" t="s">
        <v>90</v>
      </c>
      <c r="O1286" t="s">
        <v>6812</v>
      </c>
      <c r="P1286" t="s">
        <v>6813</v>
      </c>
      <c r="Q1286">
        <v>11</v>
      </c>
      <c r="R1286">
        <v>0</v>
      </c>
      <c r="S1286" s="16">
        <v>32.229999999999997</v>
      </c>
    </row>
    <row r="1287" spans="1:19">
      <c r="A1287" t="s">
        <v>6815</v>
      </c>
      <c r="B1287" s="1">
        <v>42632</v>
      </c>
      <c r="C1287" s="1">
        <v>42635</v>
      </c>
      <c r="D1287" t="s">
        <v>191</v>
      </c>
      <c r="E1287" t="s">
        <v>3370</v>
      </c>
      <c r="F1287" t="s">
        <v>102</v>
      </c>
      <c r="G1287" t="s">
        <v>23</v>
      </c>
      <c r="H1287" t="s">
        <v>148</v>
      </c>
      <c r="I1287" t="s">
        <v>149</v>
      </c>
      <c r="J1287">
        <v>19140</v>
      </c>
      <c r="K1287" t="s">
        <v>150</v>
      </c>
      <c r="L1287" t="s">
        <v>6816</v>
      </c>
      <c r="M1287" t="s">
        <v>28</v>
      </c>
      <c r="N1287" t="s">
        <v>63</v>
      </c>
      <c r="O1287" t="s">
        <v>6817</v>
      </c>
      <c r="P1287" t="s">
        <v>6818</v>
      </c>
      <c r="Q1287">
        <v>3</v>
      </c>
      <c r="R1287">
        <v>0.2</v>
      </c>
      <c r="S1287" s="16">
        <v>3.84</v>
      </c>
    </row>
    <row r="1288" spans="1:19">
      <c r="A1288" t="s">
        <v>6827</v>
      </c>
      <c r="B1288" s="1">
        <v>42251</v>
      </c>
      <c r="C1288" s="1">
        <v>42254</v>
      </c>
      <c r="D1288" t="s">
        <v>20</v>
      </c>
      <c r="E1288" t="s">
        <v>910</v>
      </c>
      <c r="F1288" t="s">
        <v>38</v>
      </c>
      <c r="G1288" t="s">
        <v>23</v>
      </c>
      <c r="H1288" t="s">
        <v>186</v>
      </c>
      <c r="I1288" t="s">
        <v>104</v>
      </c>
      <c r="J1288">
        <v>77095</v>
      </c>
      <c r="K1288" t="s">
        <v>105</v>
      </c>
      <c r="L1288" t="s">
        <v>886</v>
      </c>
      <c r="M1288" t="s">
        <v>70</v>
      </c>
      <c r="N1288" t="s">
        <v>162</v>
      </c>
      <c r="O1288" t="s">
        <v>887</v>
      </c>
      <c r="P1288" t="s">
        <v>6828</v>
      </c>
      <c r="Q1288">
        <v>3</v>
      </c>
      <c r="R1288">
        <v>0.2</v>
      </c>
      <c r="S1288" s="16">
        <v>6.72</v>
      </c>
    </row>
    <row r="1289" spans="1:19">
      <c r="A1289" t="s">
        <v>6829</v>
      </c>
      <c r="B1289" s="1">
        <v>42292</v>
      </c>
      <c r="C1289" s="1">
        <v>42292</v>
      </c>
      <c r="D1289" t="s">
        <v>1327</v>
      </c>
      <c r="E1289" t="s">
        <v>2689</v>
      </c>
      <c r="F1289" t="s">
        <v>22</v>
      </c>
      <c r="G1289" t="s">
        <v>23</v>
      </c>
      <c r="H1289" t="s">
        <v>5894</v>
      </c>
      <c r="I1289" t="s">
        <v>241</v>
      </c>
      <c r="J1289">
        <v>48858</v>
      </c>
      <c r="K1289" t="s">
        <v>105</v>
      </c>
      <c r="L1289" t="s">
        <v>6830</v>
      </c>
      <c r="M1289" t="s">
        <v>28</v>
      </c>
      <c r="N1289" t="s">
        <v>63</v>
      </c>
      <c r="O1289" t="s">
        <v>6831</v>
      </c>
      <c r="P1289" t="s">
        <v>4983</v>
      </c>
      <c r="Q1289">
        <v>2</v>
      </c>
      <c r="R1289">
        <v>0</v>
      </c>
      <c r="S1289" s="16">
        <v>6.17</v>
      </c>
    </row>
    <row r="1290" spans="1:19">
      <c r="A1290" t="s">
        <v>6832</v>
      </c>
      <c r="B1290" s="1">
        <v>42237</v>
      </c>
      <c r="C1290" s="1">
        <v>42242</v>
      </c>
      <c r="D1290" t="s">
        <v>48</v>
      </c>
      <c r="E1290" t="s">
        <v>910</v>
      </c>
      <c r="F1290" t="s">
        <v>38</v>
      </c>
      <c r="G1290" t="s">
        <v>23</v>
      </c>
      <c r="H1290" t="s">
        <v>128</v>
      </c>
      <c r="I1290" t="s">
        <v>40</v>
      </c>
      <c r="J1290">
        <v>94122</v>
      </c>
      <c r="K1290" t="s">
        <v>41</v>
      </c>
      <c r="L1290" t="s">
        <v>6833</v>
      </c>
      <c r="M1290" t="s">
        <v>28</v>
      </c>
      <c r="N1290" t="s">
        <v>29</v>
      </c>
      <c r="O1290" t="s">
        <v>6834</v>
      </c>
      <c r="P1290" t="s">
        <v>6835</v>
      </c>
      <c r="Q1290">
        <v>6</v>
      </c>
      <c r="R1290">
        <v>0.15</v>
      </c>
      <c r="S1290" s="16">
        <v>34.49</v>
      </c>
    </row>
    <row r="1291" spans="1:19">
      <c r="A1291" t="s">
        <v>6836</v>
      </c>
      <c r="B1291" s="1">
        <v>42624</v>
      </c>
      <c r="C1291" s="1">
        <v>42629</v>
      </c>
      <c r="D1291" t="s">
        <v>48</v>
      </c>
      <c r="E1291" t="s">
        <v>4488</v>
      </c>
      <c r="F1291" t="s">
        <v>22</v>
      </c>
      <c r="G1291" t="s">
        <v>23</v>
      </c>
      <c r="H1291" t="s">
        <v>5384</v>
      </c>
      <c r="I1291" t="s">
        <v>327</v>
      </c>
      <c r="J1291">
        <v>23602</v>
      </c>
      <c r="K1291" t="s">
        <v>26</v>
      </c>
      <c r="L1291" t="s">
        <v>6837</v>
      </c>
      <c r="M1291" t="s">
        <v>70</v>
      </c>
      <c r="N1291" t="s">
        <v>1251</v>
      </c>
      <c r="O1291" t="s">
        <v>6838</v>
      </c>
      <c r="P1291" t="s">
        <v>6839</v>
      </c>
      <c r="Q1291">
        <v>8</v>
      </c>
      <c r="R1291">
        <v>0</v>
      </c>
      <c r="S1291" s="16">
        <v>751.96</v>
      </c>
    </row>
    <row r="1292" spans="1:19">
      <c r="A1292" t="s">
        <v>6840</v>
      </c>
      <c r="B1292" s="1">
        <v>43030</v>
      </c>
      <c r="C1292" s="1">
        <v>43032</v>
      </c>
      <c r="D1292" t="s">
        <v>20</v>
      </c>
      <c r="E1292" t="s">
        <v>3847</v>
      </c>
      <c r="F1292" t="s">
        <v>22</v>
      </c>
      <c r="G1292" t="s">
        <v>23</v>
      </c>
      <c r="H1292" t="s">
        <v>5212</v>
      </c>
      <c r="I1292" t="s">
        <v>472</v>
      </c>
      <c r="J1292">
        <v>80525</v>
      </c>
      <c r="K1292" t="s">
        <v>41</v>
      </c>
      <c r="L1292" t="s">
        <v>1786</v>
      </c>
      <c r="M1292" t="s">
        <v>43</v>
      </c>
      <c r="N1292" t="s">
        <v>74</v>
      </c>
      <c r="O1292" t="s">
        <v>1787</v>
      </c>
      <c r="P1292" t="s">
        <v>2616</v>
      </c>
      <c r="Q1292">
        <v>4</v>
      </c>
      <c r="R1292">
        <v>0.7</v>
      </c>
      <c r="S1292" s="16">
        <v>-2.5299999999999998</v>
      </c>
    </row>
    <row r="1293" spans="1:19">
      <c r="A1293" t="s">
        <v>6841</v>
      </c>
      <c r="B1293" s="1">
        <v>42486</v>
      </c>
      <c r="C1293" s="1">
        <v>42491</v>
      </c>
      <c r="D1293" t="s">
        <v>48</v>
      </c>
      <c r="E1293" t="s">
        <v>6842</v>
      </c>
      <c r="F1293" t="s">
        <v>102</v>
      </c>
      <c r="G1293" t="s">
        <v>23</v>
      </c>
      <c r="H1293" t="s">
        <v>274</v>
      </c>
      <c r="I1293" t="s">
        <v>275</v>
      </c>
      <c r="J1293">
        <v>10009</v>
      </c>
      <c r="K1293" t="s">
        <v>150</v>
      </c>
      <c r="L1293" t="s">
        <v>6378</v>
      </c>
      <c r="M1293" t="s">
        <v>28</v>
      </c>
      <c r="N1293" t="s">
        <v>34</v>
      </c>
      <c r="O1293" t="s">
        <v>6379</v>
      </c>
      <c r="P1293" t="s">
        <v>6843</v>
      </c>
      <c r="Q1293">
        <v>3</v>
      </c>
      <c r="R1293">
        <v>0.1</v>
      </c>
      <c r="S1293" s="16">
        <v>62.78</v>
      </c>
    </row>
    <row r="1294" spans="1:19">
      <c r="A1294" t="s">
        <v>6844</v>
      </c>
      <c r="B1294" s="1">
        <v>42869</v>
      </c>
      <c r="C1294" s="1">
        <v>42874</v>
      </c>
      <c r="D1294" t="s">
        <v>48</v>
      </c>
      <c r="E1294" t="s">
        <v>138</v>
      </c>
      <c r="F1294" t="s">
        <v>38</v>
      </c>
      <c r="G1294" t="s">
        <v>23</v>
      </c>
      <c r="H1294" t="s">
        <v>95</v>
      </c>
      <c r="I1294" t="s">
        <v>96</v>
      </c>
      <c r="J1294">
        <v>98103</v>
      </c>
      <c r="K1294" t="s">
        <v>41</v>
      </c>
      <c r="L1294" t="s">
        <v>6845</v>
      </c>
      <c r="M1294" t="s">
        <v>43</v>
      </c>
      <c r="N1294" t="s">
        <v>90</v>
      </c>
      <c r="O1294" t="s">
        <v>6846</v>
      </c>
      <c r="P1294" t="s">
        <v>6847</v>
      </c>
      <c r="Q1294">
        <v>9</v>
      </c>
      <c r="R1294">
        <v>0</v>
      </c>
      <c r="S1294" s="16">
        <v>206.89</v>
      </c>
    </row>
    <row r="1295" spans="1:19">
      <c r="A1295" t="s">
        <v>6848</v>
      </c>
      <c r="B1295" s="1">
        <v>42127</v>
      </c>
      <c r="C1295" s="1">
        <v>42131</v>
      </c>
      <c r="D1295" t="s">
        <v>48</v>
      </c>
      <c r="E1295" t="s">
        <v>5608</v>
      </c>
      <c r="F1295" t="s">
        <v>22</v>
      </c>
      <c r="G1295" t="s">
        <v>23</v>
      </c>
      <c r="H1295" t="s">
        <v>148</v>
      </c>
      <c r="I1295" t="s">
        <v>149</v>
      </c>
      <c r="J1295">
        <v>19140</v>
      </c>
      <c r="K1295" t="s">
        <v>150</v>
      </c>
      <c r="L1295" t="s">
        <v>2896</v>
      </c>
      <c r="M1295" t="s">
        <v>43</v>
      </c>
      <c r="N1295" t="s">
        <v>67</v>
      </c>
      <c r="O1295" t="s">
        <v>2897</v>
      </c>
      <c r="P1295" t="s">
        <v>5313</v>
      </c>
      <c r="Q1295">
        <v>2</v>
      </c>
      <c r="R1295">
        <v>0.2</v>
      </c>
      <c r="S1295" s="16">
        <v>14.23</v>
      </c>
    </row>
    <row r="1296" spans="1:19">
      <c r="A1296" t="s">
        <v>6849</v>
      </c>
      <c r="B1296" s="1">
        <v>42861</v>
      </c>
      <c r="C1296" s="1">
        <v>42866</v>
      </c>
      <c r="D1296" t="s">
        <v>48</v>
      </c>
      <c r="E1296" t="s">
        <v>5068</v>
      </c>
      <c r="F1296" t="s">
        <v>38</v>
      </c>
      <c r="G1296" t="s">
        <v>23</v>
      </c>
      <c r="H1296" t="s">
        <v>103</v>
      </c>
      <c r="I1296" t="s">
        <v>104</v>
      </c>
      <c r="J1296">
        <v>76106</v>
      </c>
      <c r="K1296" t="s">
        <v>105</v>
      </c>
      <c r="L1296" t="s">
        <v>2212</v>
      </c>
      <c r="M1296" t="s">
        <v>43</v>
      </c>
      <c r="N1296" t="s">
        <v>74</v>
      </c>
      <c r="O1296" t="s">
        <v>2213</v>
      </c>
      <c r="P1296" t="s">
        <v>6850</v>
      </c>
      <c r="Q1296">
        <v>10</v>
      </c>
      <c r="R1296">
        <v>0.8</v>
      </c>
      <c r="S1296" s="16">
        <v>-18.8</v>
      </c>
    </row>
    <row r="1297" spans="1:19">
      <c r="A1297" t="s">
        <v>6852</v>
      </c>
      <c r="B1297" s="1">
        <v>42582</v>
      </c>
      <c r="C1297" s="1">
        <v>42588</v>
      </c>
      <c r="D1297" t="s">
        <v>48</v>
      </c>
      <c r="E1297" t="s">
        <v>949</v>
      </c>
      <c r="F1297" t="s">
        <v>22</v>
      </c>
      <c r="G1297" t="s">
        <v>23</v>
      </c>
      <c r="H1297" t="s">
        <v>911</v>
      </c>
      <c r="I1297" t="s">
        <v>241</v>
      </c>
      <c r="J1297">
        <v>48205</v>
      </c>
      <c r="K1297" t="s">
        <v>105</v>
      </c>
      <c r="L1297" t="s">
        <v>4564</v>
      </c>
      <c r="M1297" t="s">
        <v>43</v>
      </c>
      <c r="N1297" t="s">
        <v>78</v>
      </c>
      <c r="O1297" t="s">
        <v>4565</v>
      </c>
      <c r="P1297" t="s">
        <v>6853</v>
      </c>
      <c r="Q1297">
        <v>4</v>
      </c>
      <c r="R1297">
        <v>0.1</v>
      </c>
      <c r="S1297" s="16">
        <v>72.36</v>
      </c>
    </row>
    <row r="1298" spans="1:19">
      <c r="A1298" t="s">
        <v>6856</v>
      </c>
      <c r="B1298" s="1">
        <v>42611</v>
      </c>
      <c r="C1298" s="1">
        <v>42616</v>
      </c>
      <c r="D1298" t="s">
        <v>48</v>
      </c>
      <c r="E1298" t="s">
        <v>2828</v>
      </c>
      <c r="F1298" t="s">
        <v>38</v>
      </c>
      <c r="G1298" t="s">
        <v>23</v>
      </c>
      <c r="H1298" t="s">
        <v>148</v>
      </c>
      <c r="I1298" t="s">
        <v>149</v>
      </c>
      <c r="J1298">
        <v>19120</v>
      </c>
      <c r="K1298" t="s">
        <v>150</v>
      </c>
      <c r="L1298" t="s">
        <v>6158</v>
      </c>
      <c r="M1298" t="s">
        <v>28</v>
      </c>
      <c r="N1298" t="s">
        <v>53</v>
      </c>
      <c r="O1298" t="s">
        <v>6159</v>
      </c>
      <c r="P1298" t="s">
        <v>6857</v>
      </c>
      <c r="Q1298">
        <v>4</v>
      </c>
      <c r="R1298">
        <v>0.4</v>
      </c>
      <c r="S1298" s="16">
        <v>-56.45</v>
      </c>
    </row>
    <row r="1299" spans="1:19">
      <c r="A1299" t="s">
        <v>6859</v>
      </c>
      <c r="B1299" s="1">
        <v>42545</v>
      </c>
      <c r="C1299" s="1">
        <v>42551</v>
      </c>
      <c r="D1299" t="s">
        <v>48</v>
      </c>
      <c r="E1299" t="s">
        <v>2823</v>
      </c>
      <c r="F1299" t="s">
        <v>22</v>
      </c>
      <c r="G1299" t="s">
        <v>23</v>
      </c>
      <c r="H1299" t="s">
        <v>1510</v>
      </c>
      <c r="I1299" t="s">
        <v>260</v>
      </c>
      <c r="J1299">
        <v>47374</v>
      </c>
      <c r="K1299" t="s">
        <v>105</v>
      </c>
      <c r="L1299" t="s">
        <v>6860</v>
      </c>
      <c r="M1299" t="s">
        <v>70</v>
      </c>
      <c r="N1299" t="s">
        <v>71</v>
      </c>
      <c r="O1299" t="s">
        <v>6861</v>
      </c>
      <c r="P1299" t="s">
        <v>6862</v>
      </c>
      <c r="Q1299">
        <v>9</v>
      </c>
      <c r="R1299">
        <v>0</v>
      </c>
      <c r="S1299" s="16">
        <v>123.45</v>
      </c>
    </row>
    <row r="1300" spans="1:19">
      <c r="A1300" t="s">
        <v>6863</v>
      </c>
      <c r="B1300" s="1">
        <v>41729</v>
      </c>
      <c r="C1300" s="1">
        <v>41729</v>
      </c>
      <c r="D1300" t="s">
        <v>1327</v>
      </c>
      <c r="E1300" t="s">
        <v>1082</v>
      </c>
      <c r="F1300" t="s">
        <v>22</v>
      </c>
      <c r="G1300" t="s">
        <v>23</v>
      </c>
      <c r="H1300" t="s">
        <v>148</v>
      </c>
      <c r="I1300" t="s">
        <v>149</v>
      </c>
      <c r="J1300">
        <v>19120</v>
      </c>
      <c r="K1300" t="s">
        <v>150</v>
      </c>
      <c r="L1300" t="s">
        <v>3162</v>
      </c>
      <c r="M1300" t="s">
        <v>43</v>
      </c>
      <c r="N1300" t="s">
        <v>74</v>
      </c>
      <c r="O1300" t="s">
        <v>3163</v>
      </c>
      <c r="P1300" t="s">
        <v>6864</v>
      </c>
      <c r="Q1300">
        <v>1</v>
      </c>
      <c r="R1300">
        <v>0.7</v>
      </c>
      <c r="S1300" s="16">
        <v>-0.6</v>
      </c>
    </row>
    <row r="1301" spans="1:19">
      <c r="A1301" t="s">
        <v>6865</v>
      </c>
      <c r="B1301" s="1">
        <v>42136</v>
      </c>
      <c r="C1301" s="1">
        <v>42140</v>
      </c>
      <c r="D1301" t="s">
        <v>48</v>
      </c>
      <c r="E1301" t="s">
        <v>3366</v>
      </c>
      <c r="F1301" t="s">
        <v>22</v>
      </c>
      <c r="G1301" t="s">
        <v>23</v>
      </c>
      <c r="H1301" t="s">
        <v>1520</v>
      </c>
      <c r="I1301" t="s">
        <v>472</v>
      </c>
      <c r="J1301">
        <v>80027</v>
      </c>
      <c r="K1301" t="s">
        <v>41</v>
      </c>
      <c r="L1301" t="s">
        <v>4222</v>
      </c>
      <c r="M1301" t="s">
        <v>70</v>
      </c>
      <c r="N1301" t="s">
        <v>71</v>
      </c>
      <c r="O1301" t="s">
        <v>4223</v>
      </c>
      <c r="P1301" t="s">
        <v>3778</v>
      </c>
      <c r="Q1301">
        <v>2</v>
      </c>
      <c r="R1301">
        <v>0.2</v>
      </c>
      <c r="S1301" s="16">
        <v>20.16</v>
      </c>
    </row>
    <row r="1302" spans="1:19">
      <c r="A1302" t="s">
        <v>6866</v>
      </c>
      <c r="B1302" s="1">
        <v>42112</v>
      </c>
      <c r="C1302" s="1">
        <v>42114</v>
      </c>
      <c r="D1302" t="s">
        <v>20</v>
      </c>
      <c r="E1302" t="s">
        <v>3091</v>
      </c>
      <c r="F1302" t="s">
        <v>102</v>
      </c>
      <c r="G1302" t="s">
        <v>23</v>
      </c>
      <c r="H1302" t="s">
        <v>39</v>
      </c>
      <c r="I1302" t="s">
        <v>40</v>
      </c>
      <c r="J1302">
        <v>90004</v>
      </c>
      <c r="K1302" t="s">
        <v>41</v>
      </c>
      <c r="L1302" t="s">
        <v>1133</v>
      </c>
      <c r="M1302" t="s">
        <v>43</v>
      </c>
      <c r="N1302" t="s">
        <v>57</v>
      </c>
      <c r="O1302" t="s">
        <v>1134</v>
      </c>
      <c r="P1302" t="s">
        <v>6867</v>
      </c>
      <c r="Q1302">
        <v>7</v>
      </c>
      <c r="R1302">
        <v>0</v>
      </c>
      <c r="S1302" s="16">
        <v>9.4700000000000006</v>
      </c>
    </row>
    <row r="1303" spans="1:19">
      <c r="A1303" t="s">
        <v>6870</v>
      </c>
      <c r="B1303" s="1">
        <v>41797</v>
      </c>
      <c r="C1303" s="1">
        <v>41801</v>
      </c>
      <c r="D1303" t="s">
        <v>20</v>
      </c>
      <c r="E1303" t="s">
        <v>6871</v>
      </c>
      <c r="F1303" t="s">
        <v>22</v>
      </c>
      <c r="G1303" t="s">
        <v>23</v>
      </c>
      <c r="H1303" t="s">
        <v>471</v>
      </c>
      <c r="I1303" t="s">
        <v>213</v>
      </c>
      <c r="J1303">
        <v>60505</v>
      </c>
      <c r="K1303" t="s">
        <v>105</v>
      </c>
      <c r="L1303" t="s">
        <v>1480</v>
      </c>
      <c r="M1303" t="s">
        <v>28</v>
      </c>
      <c r="N1303" t="s">
        <v>53</v>
      </c>
      <c r="O1303" t="s">
        <v>1481</v>
      </c>
      <c r="P1303" t="s">
        <v>6872</v>
      </c>
      <c r="Q1303">
        <v>3</v>
      </c>
      <c r="R1303">
        <v>0.5</v>
      </c>
      <c r="S1303" s="16">
        <v>-209.77</v>
      </c>
    </row>
    <row r="1304" spans="1:19">
      <c r="A1304" t="s">
        <v>6873</v>
      </c>
      <c r="B1304" s="1">
        <v>42569</v>
      </c>
      <c r="C1304" s="1">
        <v>42574</v>
      </c>
      <c r="D1304" t="s">
        <v>20</v>
      </c>
      <c r="E1304" t="s">
        <v>5194</v>
      </c>
      <c r="F1304" t="s">
        <v>22</v>
      </c>
      <c r="G1304" t="s">
        <v>23</v>
      </c>
      <c r="H1304" t="s">
        <v>844</v>
      </c>
      <c r="I1304" t="s">
        <v>104</v>
      </c>
      <c r="J1304">
        <v>75217</v>
      </c>
      <c r="K1304" t="s">
        <v>105</v>
      </c>
      <c r="L1304" t="s">
        <v>6874</v>
      </c>
      <c r="M1304" t="s">
        <v>70</v>
      </c>
      <c r="N1304" t="s">
        <v>162</v>
      </c>
      <c r="O1304" t="s">
        <v>6875</v>
      </c>
      <c r="P1304" t="s">
        <v>6876</v>
      </c>
      <c r="Q1304">
        <v>3</v>
      </c>
      <c r="R1304">
        <v>0.2</v>
      </c>
      <c r="S1304" s="16">
        <v>3.31</v>
      </c>
    </row>
    <row r="1305" spans="1:19">
      <c r="A1305" t="s">
        <v>6877</v>
      </c>
      <c r="B1305" s="1">
        <v>42092</v>
      </c>
      <c r="C1305" s="1">
        <v>42094</v>
      </c>
      <c r="D1305" t="s">
        <v>20</v>
      </c>
      <c r="E1305" t="s">
        <v>4994</v>
      </c>
      <c r="F1305" t="s">
        <v>22</v>
      </c>
      <c r="G1305" t="s">
        <v>23</v>
      </c>
      <c r="H1305" t="s">
        <v>978</v>
      </c>
      <c r="I1305" t="s">
        <v>40</v>
      </c>
      <c r="J1305">
        <v>92105</v>
      </c>
      <c r="K1305" t="s">
        <v>41</v>
      </c>
      <c r="L1305" t="s">
        <v>584</v>
      </c>
      <c r="M1305" t="s">
        <v>43</v>
      </c>
      <c r="N1305" t="s">
        <v>90</v>
      </c>
      <c r="O1305" t="s">
        <v>585</v>
      </c>
      <c r="P1305" t="s">
        <v>6878</v>
      </c>
      <c r="Q1305">
        <v>6</v>
      </c>
      <c r="R1305">
        <v>0</v>
      </c>
      <c r="S1305" s="16">
        <v>99.94</v>
      </c>
    </row>
    <row r="1306" spans="1:19">
      <c r="A1306" t="s">
        <v>6879</v>
      </c>
      <c r="B1306" s="1">
        <v>42467</v>
      </c>
      <c r="C1306" s="1">
        <v>42472</v>
      </c>
      <c r="D1306" t="s">
        <v>48</v>
      </c>
      <c r="E1306" t="s">
        <v>1006</v>
      </c>
      <c r="F1306" t="s">
        <v>38</v>
      </c>
      <c r="G1306" t="s">
        <v>23</v>
      </c>
      <c r="H1306" t="s">
        <v>274</v>
      </c>
      <c r="I1306" t="s">
        <v>275</v>
      </c>
      <c r="J1306">
        <v>10035</v>
      </c>
      <c r="K1306" t="s">
        <v>150</v>
      </c>
      <c r="L1306" t="s">
        <v>33</v>
      </c>
      <c r="M1306" t="s">
        <v>28</v>
      </c>
      <c r="N1306" t="s">
        <v>34</v>
      </c>
      <c r="O1306" t="s">
        <v>35</v>
      </c>
      <c r="P1306" t="s">
        <v>6880</v>
      </c>
      <c r="Q1306">
        <v>3</v>
      </c>
      <c r="R1306">
        <v>0.1</v>
      </c>
      <c r="S1306" s="16">
        <v>146.38999999999999</v>
      </c>
    </row>
    <row r="1307" spans="1:19">
      <c r="A1307" t="s">
        <v>6883</v>
      </c>
      <c r="B1307" s="1">
        <v>42350</v>
      </c>
      <c r="C1307" s="1">
        <v>42354</v>
      </c>
      <c r="D1307" t="s">
        <v>48</v>
      </c>
      <c r="E1307" t="s">
        <v>893</v>
      </c>
      <c r="F1307" t="s">
        <v>22</v>
      </c>
      <c r="G1307" t="s">
        <v>23</v>
      </c>
      <c r="H1307" t="s">
        <v>1275</v>
      </c>
      <c r="I1307" t="s">
        <v>104</v>
      </c>
      <c r="J1307">
        <v>78745</v>
      </c>
      <c r="K1307" t="s">
        <v>105</v>
      </c>
      <c r="L1307" t="s">
        <v>6884</v>
      </c>
      <c r="M1307" t="s">
        <v>70</v>
      </c>
      <c r="N1307" t="s">
        <v>162</v>
      </c>
      <c r="O1307" t="s">
        <v>6885</v>
      </c>
      <c r="P1307" t="s">
        <v>59</v>
      </c>
      <c r="Q1307">
        <v>4</v>
      </c>
      <c r="R1307">
        <v>0.2</v>
      </c>
      <c r="S1307" s="16">
        <v>6.43</v>
      </c>
    </row>
    <row r="1308" spans="1:19">
      <c r="A1308" t="s">
        <v>6888</v>
      </c>
      <c r="B1308" s="1">
        <v>42999</v>
      </c>
      <c r="C1308" s="1">
        <v>43003</v>
      </c>
      <c r="D1308" t="s">
        <v>48</v>
      </c>
      <c r="E1308" t="s">
        <v>154</v>
      </c>
      <c r="F1308" t="s">
        <v>22</v>
      </c>
      <c r="G1308" t="s">
        <v>23</v>
      </c>
      <c r="H1308" t="s">
        <v>148</v>
      </c>
      <c r="I1308" t="s">
        <v>149</v>
      </c>
      <c r="J1308">
        <v>19143</v>
      </c>
      <c r="K1308" t="s">
        <v>150</v>
      </c>
      <c r="L1308" t="s">
        <v>5237</v>
      </c>
      <c r="M1308" t="s">
        <v>43</v>
      </c>
      <c r="N1308" t="s">
        <v>74</v>
      </c>
      <c r="O1308" t="s">
        <v>5238</v>
      </c>
      <c r="P1308" t="s">
        <v>1713</v>
      </c>
      <c r="Q1308">
        <v>2</v>
      </c>
      <c r="R1308">
        <v>0.7</v>
      </c>
      <c r="S1308" s="16">
        <v>-1.53</v>
      </c>
    </row>
    <row r="1309" spans="1:19">
      <c r="A1309" t="s">
        <v>6889</v>
      </c>
      <c r="B1309" s="1">
        <v>41899</v>
      </c>
      <c r="C1309" s="1">
        <v>41903</v>
      </c>
      <c r="D1309" t="s">
        <v>48</v>
      </c>
      <c r="E1309" t="s">
        <v>6871</v>
      </c>
      <c r="F1309" t="s">
        <v>22</v>
      </c>
      <c r="G1309" t="s">
        <v>23</v>
      </c>
      <c r="H1309" t="s">
        <v>6392</v>
      </c>
      <c r="I1309" t="s">
        <v>40</v>
      </c>
      <c r="J1309">
        <v>91911</v>
      </c>
      <c r="K1309" t="s">
        <v>41</v>
      </c>
      <c r="L1309" t="s">
        <v>6890</v>
      </c>
      <c r="M1309" t="s">
        <v>43</v>
      </c>
      <c r="N1309" t="s">
        <v>175</v>
      </c>
      <c r="O1309" t="s">
        <v>6891</v>
      </c>
      <c r="P1309" t="s">
        <v>3475</v>
      </c>
      <c r="Q1309">
        <v>3</v>
      </c>
      <c r="R1309">
        <v>0</v>
      </c>
      <c r="S1309" s="16">
        <v>85.98</v>
      </c>
    </row>
    <row r="1310" spans="1:19">
      <c r="A1310" t="s">
        <v>6892</v>
      </c>
      <c r="B1310" s="1">
        <v>42888</v>
      </c>
      <c r="C1310" s="1">
        <v>42889</v>
      </c>
      <c r="D1310" t="s">
        <v>1327</v>
      </c>
      <c r="E1310" t="s">
        <v>6893</v>
      </c>
      <c r="F1310" t="s">
        <v>22</v>
      </c>
      <c r="G1310" t="s">
        <v>23</v>
      </c>
      <c r="H1310" t="s">
        <v>1570</v>
      </c>
      <c r="I1310" t="s">
        <v>88</v>
      </c>
      <c r="J1310">
        <v>28540</v>
      </c>
      <c r="K1310" t="s">
        <v>26</v>
      </c>
      <c r="L1310" t="s">
        <v>6433</v>
      </c>
      <c r="M1310" t="s">
        <v>43</v>
      </c>
      <c r="N1310" t="s">
        <v>90</v>
      </c>
      <c r="O1310" t="s">
        <v>6434</v>
      </c>
      <c r="P1310" t="s">
        <v>2945</v>
      </c>
      <c r="Q1310">
        <v>4</v>
      </c>
      <c r="R1310">
        <v>0.2</v>
      </c>
      <c r="S1310" s="16">
        <v>9.19</v>
      </c>
    </row>
    <row r="1311" spans="1:19">
      <c r="A1311" t="s">
        <v>6898</v>
      </c>
      <c r="B1311" s="1">
        <v>42349</v>
      </c>
      <c r="C1311" s="1">
        <v>42354</v>
      </c>
      <c r="D1311" t="s">
        <v>48</v>
      </c>
      <c r="E1311" t="s">
        <v>94</v>
      </c>
      <c r="F1311" t="s">
        <v>22</v>
      </c>
      <c r="G1311" t="s">
        <v>23</v>
      </c>
      <c r="H1311" t="s">
        <v>1117</v>
      </c>
      <c r="I1311" t="s">
        <v>472</v>
      </c>
      <c r="J1311">
        <v>80906</v>
      </c>
      <c r="K1311" t="s">
        <v>41</v>
      </c>
      <c r="L1311" t="s">
        <v>5416</v>
      </c>
      <c r="M1311" t="s">
        <v>43</v>
      </c>
      <c r="N1311" t="s">
        <v>67</v>
      </c>
      <c r="O1311" t="s">
        <v>5417</v>
      </c>
      <c r="P1311" t="s">
        <v>4010</v>
      </c>
      <c r="Q1311">
        <v>5</v>
      </c>
      <c r="R1311">
        <v>0.2</v>
      </c>
      <c r="S1311" s="16">
        <v>1.1499999999999999</v>
      </c>
    </row>
    <row r="1312" spans="1:19">
      <c r="A1312" t="s">
        <v>6901</v>
      </c>
      <c r="B1312" s="1">
        <v>42929</v>
      </c>
      <c r="C1312" s="1">
        <v>42933</v>
      </c>
      <c r="D1312" t="s">
        <v>20</v>
      </c>
      <c r="E1312" t="s">
        <v>6223</v>
      </c>
      <c r="F1312" t="s">
        <v>22</v>
      </c>
      <c r="G1312" t="s">
        <v>23</v>
      </c>
      <c r="H1312" t="s">
        <v>148</v>
      </c>
      <c r="I1312" t="s">
        <v>149</v>
      </c>
      <c r="J1312">
        <v>19140</v>
      </c>
      <c r="K1312" t="s">
        <v>150</v>
      </c>
      <c r="L1312" t="s">
        <v>3099</v>
      </c>
      <c r="M1312" t="s">
        <v>70</v>
      </c>
      <c r="N1312" t="s">
        <v>71</v>
      </c>
      <c r="O1312" t="s">
        <v>3100</v>
      </c>
      <c r="P1312" t="s">
        <v>6902</v>
      </c>
      <c r="Q1312">
        <v>1</v>
      </c>
      <c r="R1312">
        <v>0.4</v>
      </c>
      <c r="S1312" s="16">
        <v>-7.26</v>
      </c>
    </row>
    <row r="1313" spans="1:19">
      <c r="A1313" t="s">
        <v>6905</v>
      </c>
      <c r="B1313" s="1">
        <v>42101</v>
      </c>
      <c r="C1313" s="1">
        <v>42105</v>
      </c>
      <c r="D1313" t="s">
        <v>48</v>
      </c>
      <c r="E1313" t="s">
        <v>6467</v>
      </c>
      <c r="F1313" t="s">
        <v>22</v>
      </c>
      <c r="G1313" t="s">
        <v>23</v>
      </c>
      <c r="H1313" t="s">
        <v>695</v>
      </c>
      <c r="I1313" t="s">
        <v>104</v>
      </c>
      <c r="J1313">
        <v>78207</v>
      </c>
      <c r="K1313" t="s">
        <v>105</v>
      </c>
      <c r="L1313" t="s">
        <v>5457</v>
      </c>
      <c r="M1313" t="s">
        <v>43</v>
      </c>
      <c r="N1313" t="s">
        <v>78</v>
      </c>
      <c r="O1313" t="s">
        <v>5458</v>
      </c>
      <c r="P1313" t="s">
        <v>6906</v>
      </c>
      <c r="Q1313">
        <v>8</v>
      </c>
      <c r="R1313">
        <v>0.8</v>
      </c>
      <c r="S1313" s="16">
        <v>-1181.28</v>
      </c>
    </row>
    <row r="1314" spans="1:19">
      <c r="A1314" t="s">
        <v>6908</v>
      </c>
      <c r="B1314" s="1">
        <v>42695</v>
      </c>
      <c r="C1314" s="1">
        <v>42700</v>
      </c>
      <c r="D1314" t="s">
        <v>48</v>
      </c>
      <c r="E1314" t="s">
        <v>2059</v>
      </c>
      <c r="F1314" t="s">
        <v>22</v>
      </c>
      <c r="G1314" t="s">
        <v>23</v>
      </c>
      <c r="H1314" t="s">
        <v>512</v>
      </c>
      <c r="I1314" t="s">
        <v>513</v>
      </c>
      <c r="J1314">
        <v>43229</v>
      </c>
      <c r="K1314" t="s">
        <v>150</v>
      </c>
      <c r="L1314" t="s">
        <v>6909</v>
      </c>
      <c r="M1314" t="s">
        <v>70</v>
      </c>
      <c r="N1314" t="s">
        <v>700</v>
      </c>
      <c r="O1314" t="s">
        <v>6910</v>
      </c>
      <c r="P1314" t="s">
        <v>5635</v>
      </c>
      <c r="Q1314">
        <v>7</v>
      </c>
      <c r="R1314">
        <v>0.7</v>
      </c>
      <c r="S1314" s="16">
        <v>-24.28</v>
      </c>
    </row>
    <row r="1315" spans="1:19">
      <c r="A1315" t="s">
        <v>6911</v>
      </c>
      <c r="B1315" s="1">
        <v>42887</v>
      </c>
      <c r="C1315" s="1">
        <v>42889</v>
      </c>
      <c r="D1315" t="s">
        <v>191</v>
      </c>
      <c r="E1315" t="s">
        <v>5673</v>
      </c>
      <c r="F1315" t="s">
        <v>22</v>
      </c>
      <c r="G1315" t="s">
        <v>23</v>
      </c>
      <c r="H1315" t="s">
        <v>894</v>
      </c>
      <c r="I1315" t="s">
        <v>513</v>
      </c>
      <c r="J1315">
        <v>43017</v>
      </c>
      <c r="K1315" t="s">
        <v>150</v>
      </c>
      <c r="L1315" t="s">
        <v>3373</v>
      </c>
      <c r="M1315" t="s">
        <v>43</v>
      </c>
      <c r="N1315" t="s">
        <v>74</v>
      </c>
      <c r="O1315" t="s">
        <v>3374</v>
      </c>
      <c r="P1315" t="s">
        <v>1303</v>
      </c>
      <c r="Q1315">
        <v>2</v>
      </c>
      <c r="R1315">
        <v>0.7</v>
      </c>
      <c r="S1315" s="16">
        <v>-2.66</v>
      </c>
    </row>
    <row r="1316" spans="1:19">
      <c r="A1316" t="s">
        <v>6912</v>
      </c>
      <c r="B1316" s="1">
        <v>43007</v>
      </c>
      <c r="C1316" s="1">
        <v>43012</v>
      </c>
      <c r="D1316" t="s">
        <v>48</v>
      </c>
      <c r="E1316" t="s">
        <v>1082</v>
      </c>
      <c r="F1316" t="s">
        <v>22</v>
      </c>
      <c r="G1316" t="s">
        <v>23</v>
      </c>
      <c r="H1316" t="s">
        <v>343</v>
      </c>
      <c r="I1316" t="s">
        <v>344</v>
      </c>
      <c r="J1316">
        <v>38109</v>
      </c>
      <c r="K1316" t="s">
        <v>26</v>
      </c>
      <c r="L1316" t="s">
        <v>3473</v>
      </c>
      <c r="M1316" t="s">
        <v>43</v>
      </c>
      <c r="N1316" t="s">
        <v>57</v>
      </c>
      <c r="O1316" t="s">
        <v>3474</v>
      </c>
      <c r="P1316" t="s">
        <v>6913</v>
      </c>
      <c r="Q1316">
        <v>5</v>
      </c>
      <c r="R1316">
        <v>0.2</v>
      </c>
      <c r="S1316" s="16">
        <v>-54.88</v>
      </c>
    </row>
    <row r="1317" spans="1:19">
      <c r="A1317" t="s">
        <v>6915</v>
      </c>
      <c r="B1317" s="1">
        <v>43084</v>
      </c>
      <c r="C1317" s="1">
        <v>43088</v>
      </c>
      <c r="D1317" t="s">
        <v>48</v>
      </c>
      <c r="E1317" t="s">
        <v>1439</v>
      </c>
      <c r="F1317" t="s">
        <v>38</v>
      </c>
      <c r="G1317" t="s">
        <v>23</v>
      </c>
      <c r="H1317" t="s">
        <v>6916</v>
      </c>
      <c r="I1317" t="s">
        <v>213</v>
      </c>
      <c r="J1317">
        <v>60302</v>
      </c>
      <c r="K1317" t="s">
        <v>105</v>
      </c>
      <c r="L1317" t="s">
        <v>4213</v>
      </c>
      <c r="M1317" t="s">
        <v>43</v>
      </c>
      <c r="N1317" t="s">
        <v>67</v>
      </c>
      <c r="O1317" t="s">
        <v>4214</v>
      </c>
      <c r="P1317" t="s">
        <v>4007</v>
      </c>
      <c r="Q1317">
        <v>7</v>
      </c>
      <c r="R1317">
        <v>0.2</v>
      </c>
      <c r="S1317" s="16">
        <v>1.02</v>
      </c>
    </row>
    <row r="1318" spans="1:19">
      <c r="A1318" t="s">
        <v>6917</v>
      </c>
      <c r="B1318" s="1">
        <v>42878</v>
      </c>
      <c r="C1318" s="1">
        <v>42882</v>
      </c>
      <c r="D1318" t="s">
        <v>48</v>
      </c>
      <c r="E1318" t="s">
        <v>949</v>
      </c>
      <c r="F1318" t="s">
        <v>22</v>
      </c>
      <c r="G1318" t="s">
        <v>23</v>
      </c>
      <c r="H1318" t="s">
        <v>186</v>
      </c>
      <c r="I1318" t="s">
        <v>104</v>
      </c>
      <c r="J1318">
        <v>77095</v>
      </c>
      <c r="K1318" t="s">
        <v>105</v>
      </c>
      <c r="L1318" t="s">
        <v>6918</v>
      </c>
      <c r="M1318" t="s">
        <v>43</v>
      </c>
      <c r="N1318" t="s">
        <v>277</v>
      </c>
      <c r="O1318" t="s">
        <v>6919</v>
      </c>
      <c r="P1318" t="s">
        <v>6920</v>
      </c>
      <c r="Q1318">
        <v>2</v>
      </c>
      <c r="R1318">
        <v>0.2</v>
      </c>
      <c r="S1318" s="16">
        <v>0.62</v>
      </c>
    </row>
    <row r="1319" spans="1:19">
      <c r="A1319" t="s">
        <v>6921</v>
      </c>
      <c r="B1319" s="1">
        <v>41975</v>
      </c>
      <c r="C1319" s="1">
        <v>41980</v>
      </c>
      <c r="D1319" t="s">
        <v>48</v>
      </c>
      <c r="E1319" t="s">
        <v>3955</v>
      </c>
      <c r="F1319" t="s">
        <v>38</v>
      </c>
      <c r="G1319" t="s">
        <v>23</v>
      </c>
      <c r="H1319" t="s">
        <v>512</v>
      </c>
      <c r="I1319" t="s">
        <v>513</v>
      </c>
      <c r="J1319">
        <v>43229</v>
      </c>
      <c r="K1319" t="s">
        <v>150</v>
      </c>
      <c r="L1319" t="s">
        <v>2135</v>
      </c>
      <c r="M1319" t="s">
        <v>70</v>
      </c>
      <c r="N1319" t="s">
        <v>162</v>
      </c>
      <c r="O1319" t="s">
        <v>2136</v>
      </c>
      <c r="P1319" t="s">
        <v>2137</v>
      </c>
      <c r="Q1319">
        <v>5</v>
      </c>
      <c r="R1319">
        <v>0.2</v>
      </c>
      <c r="S1319" s="16">
        <v>29.95</v>
      </c>
    </row>
    <row r="1320" spans="1:19">
      <c r="A1320" t="s">
        <v>6922</v>
      </c>
      <c r="B1320" s="1">
        <v>42580</v>
      </c>
      <c r="C1320" s="1">
        <v>42582</v>
      </c>
      <c r="D1320" t="s">
        <v>191</v>
      </c>
      <c r="E1320" t="s">
        <v>5359</v>
      </c>
      <c r="F1320" t="s">
        <v>22</v>
      </c>
      <c r="G1320" t="s">
        <v>23</v>
      </c>
      <c r="H1320" t="s">
        <v>6923</v>
      </c>
      <c r="I1320" t="s">
        <v>51</v>
      </c>
      <c r="J1320">
        <v>32503</v>
      </c>
      <c r="K1320" t="s">
        <v>26</v>
      </c>
      <c r="L1320" t="s">
        <v>6896</v>
      </c>
      <c r="M1320" t="s">
        <v>43</v>
      </c>
      <c r="N1320" t="s">
        <v>74</v>
      </c>
      <c r="O1320" t="s">
        <v>6897</v>
      </c>
      <c r="P1320" t="s">
        <v>2926</v>
      </c>
      <c r="Q1320">
        <v>3</v>
      </c>
      <c r="R1320">
        <v>0.7</v>
      </c>
      <c r="S1320" s="16">
        <v>-1.48</v>
      </c>
    </row>
    <row r="1321" spans="1:19">
      <c r="A1321" t="s">
        <v>6924</v>
      </c>
      <c r="B1321" s="1">
        <v>43041</v>
      </c>
      <c r="C1321" s="1">
        <v>43044</v>
      </c>
      <c r="D1321" t="s">
        <v>20</v>
      </c>
      <c r="E1321" t="s">
        <v>4481</v>
      </c>
      <c r="F1321" t="s">
        <v>38</v>
      </c>
      <c r="G1321" t="s">
        <v>23</v>
      </c>
      <c r="H1321" t="s">
        <v>24</v>
      </c>
      <c r="I1321" t="s">
        <v>25</v>
      </c>
      <c r="J1321">
        <v>42420</v>
      </c>
      <c r="K1321" t="s">
        <v>26</v>
      </c>
      <c r="L1321" t="s">
        <v>6076</v>
      </c>
      <c r="M1321" t="s">
        <v>43</v>
      </c>
      <c r="N1321" t="s">
        <v>175</v>
      </c>
      <c r="O1321" t="s">
        <v>6077</v>
      </c>
      <c r="P1321" t="s">
        <v>5242</v>
      </c>
      <c r="Q1321">
        <v>2</v>
      </c>
      <c r="R1321">
        <v>0</v>
      </c>
      <c r="S1321" s="16">
        <v>2.61</v>
      </c>
    </row>
    <row r="1322" spans="1:19">
      <c r="A1322" t="s">
        <v>6927</v>
      </c>
      <c r="B1322" s="1">
        <v>41927</v>
      </c>
      <c r="C1322" s="1">
        <v>41929</v>
      </c>
      <c r="D1322" t="s">
        <v>191</v>
      </c>
      <c r="E1322" t="s">
        <v>5785</v>
      </c>
      <c r="F1322" t="s">
        <v>22</v>
      </c>
      <c r="G1322" t="s">
        <v>23</v>
      </c>
      <c r="H1322" t="s">
        <v>3887</v>
      </c>
      <c r="I1322" t="s">
        <v>513</v>
      </c>
      <c r="J1322">
        <v>44134</v>
      </c>
      <c r="K1322" t="s">
        <v>150</v>
      </c>
      <c r="L1322" t="s">
        <v>5602</v>
      </c>
      <c r="M1322" t="s">
        <v>28</v>
      </c>
      <c r="N1322" t="s">
        <v>34</v>
      </c>
      <c r="O1322" t="s">
        <v>5603</v>
      </c>
      <c r="P1322" t="s">
        <v>4822</v>
      </c>
      <c r="Q1322">
        <v>2</v>
      </c>
      <c r="R1322">
        <v>0.3</v>
      </c>
      <c r="S1322" s="16">
        <v>-7.86</v>
      </c>
    </row>
    <row r="1323" spans="1:19">
      <c r="A1323" t="s">
        <v>6928</v>
      </c>
      <c r="B1323" s="1">
        <v>41926</v>
      </c>
      <c r="C1323" s="1">
        <v>41928</v>
      </c>
      <c r="D1323" t="s">
        <v>20</v>
      </c>
      <c r="E1323" t="s">
        <v>4467</v>
      </c>
      <c r="F1323" t="s">
        <v>38</v>
      </c>
      <c r="G1323" t="s">
        <v>23</v>
      </c>
      <c r="H1323" t="s">
        <v>87</v>
      </c>
      <c r="I1323" t="s">
        <v>2759</v>
      </c>
      <c r="J1323">
        <v>3301</v>
      </c>
      <c r="K1323" t="s">
        <v>150</v>
      </c>
      <c r="L1323" t="s">
        <v>6257</v>
      </c>
      <c r="M1323" t="s">
        <v>43</v>
      </c>
      <c r="N1323" t="s">
        <v>74</v>
      </c>
      <c r="O1323" t="s">
        <v>6258</v>
      </c>
      <c r="P1323" t="s">
        <v>3277</v>
      </c>
      <c r="Q1323">
        <v>4</v>
      </c>
      <c r="R1323">
        <v>0</v>
      </c>
      <c r="S1323" s="16">
        <v>11</v>
      </c>
    </row>
    <row r="1324" spans="1:19">
      <c r="A1324" t="s">
        <v>6931</v>
      </c>
      <c r="B1324" s="1">
        <v>43094</v>
      </c>
      <c r="C1324" s="1">
        <v>43098</v>
      </c>
      <c r="D1324" t="s">
        <v>20</v>
      </c>
      <c r="E1324" t="s">
        <v>3536</v>
      </c>
      <c r="F1324" t="s">
        <v>102</v>
      </c>
      <c r="G1324" t="s">
        <v>23</v>
      </c>
      <c r="H1324" t="s">
        <v>1738</v>
      </c>
      <c r="I1324" t="s">
        <v>368</v>
      </c>
      <c r="J1324">
        <v>35810</v>
      </c>
      <c r="K1324" t="s">
        <v>26</v>
      </c>
      <c r="L1324" t="s">
        <v>6886</v>
      </c>
      <c r="M1324" t="s">
        <v>43</v>
      </c>
      <c r="N1324" t="s">
        <v>90</v>
      </c>
      <c r="O1324" t="s">
        <v>6887</v>
      </c>
      <c r="P1324" t="s">
        <v>6932</v>
      </c>
      <c r="Q1324">
        <v>2</v>
      </c>
      <c r="R1324">
        <v>0</v>
      </c>
      <c r="S1324" s="16">
        <v>46.12</v>
      </c>
    </row>
    <row r="1325" spans="1:19">
      <c r="A1325" t="s">
        <v>6933</v>
      </c>
      <c r="B1325" s="1">
        <v>42078</v>
      </c>
      <c r="C1325" s="1">
        <v>42084</v>
      </c>
      <c r="D1325" t="s">
        <v>48</v>
      </c>
      <c r="E1325" t="s">
        <v>6934</v>
      </c>
      <c r="F1325" t="s">
        <v>38</v>
      </c>
      <c r="G1325" t="s">
        <v>23</v>
      </c>
      <c r="H1325" t="s">
        <v>6935</v>
      </c>
      <c r="I1325" t="s">
        <v>121</v>
      </c>
      <c r="J1325">
        <v>84043</v>
      </c>
      <c r="K1325" t="s">
        <v>41</v>
      </c>
      <c r="L1325" t="s">
        <v>6936</v>
      </c>
      <c r="M1325" t="s">
        <v>70</v>
      </c>
      <c r="N1325" t="s">
        <v>71</v>
      </c>
      <c r="O1325" t="s">
        <v>6937</v>
      </c>
      <c r="P1325" t="s">
        <v>4009</v>
      </c>
      <c r="Q1325">
        <v>3</v>
      </c>
      <c r="R1325">
        <v>0.2</v>
      </c>
      <c r="S1325" s="16">
        <v>1.68</v>
      </c>
    </row>
    <row r="1326" spans="1:19">
      <c r="A1326" t="s">
        <v>6938</v>
      </c>
      <c r="B1326" s="1">
        <v>42041</v>
      </c>
      <c r="C1326" s="1">
        <v>42048</v>
      </c>
      <c r="D1326" t="s">
        <v>48</v>
      </c>
      <c r="E1326" t="s">
        <v>5015</v>
      </c>
      <c r="F1326" t="s">
        <v>22</v>
      </c>
      <c r="G1326" t="s">
        <v>23</v>
      </c>
      <c r="H1326" t="s">
        <v>537</v>
      </c>
      <c r="I1326" t="s">
        <v>248</v>
      </c>
      <c r="J1326">
        <v>19805</v>
      </c>
      <c r="K1326" t="s">
        <v>150</v>
      </c>
      <c r="L1326" t="s">
        <v>3527</v>
      </c>
      <c r="M1326" t="s">
        <v>28</v>
      </c>
      <c r="N1326" t="s">
        <v>34</v>
      </c>
      <c r="O1326" t="s">
        <v>3528</v>
      </c>
      <c r="P1326" t="s">
        <v>6939</v>
      </c>
      <c r="Q1326">
        <v>9</v>
      </c>
      <c r="R1326">
        <v>0</v>
      </c>
      <c r="S1326" s="16">
        <v>266.45</v>
      </c>
    </row>
    <row r="1327" spans="1:19">
      <c r="A1327" t="s">
        <v>6940</v>
      </c>
      <c r="B1327" s="1">
        <v>43077</v>
      </c>
      <c r="C1327" s="1">
        <v>43081</v>
      </c>
      <c r="D1327" t="s">
        <v>20</v>
      </c>
      <c r="E1327" t="s">
        <v>1148</v>
      </c>
      <c r="F1327" t="s">
        <v>38</v>
      </c>
      <c r="G1327" t="s">
        <v>23</v>
      </c>
      <c r="H1327" t="s">
        <v>128</v>
      </c>
      <c r="I1327" t="s">
        <v>40</v>
      </c>
      <c r="J1327">
        <v>94109</v>
      </c>
      <c r="K1327" t="s">
        <v>41</v>
      </c>
      <c r="L1327" t="s">
        <v>6941</v>
      </c>
      <c r="M1327" t="s">
        <v>43</v>
      </c>
      <c r="N1327" t="s">
        <v>78</v>
      </c>
      <c r="O1327" t="s">
        <v>6942</v>
      </c>
      <c r="P1327" t="s">
        <v>6943</v>
      </c>
      <c r="Q1327">
        <v>1</v>
      </c>
      <c r="R1327">
        <v>0</v>
      </c>
      <c r="S1327" s="16">
        <v>20.84</v>
      </c>
    </row>
    <row r="1328" spans="1:19">
      <c r="A1328" t="s">
        <v>6944</v>
      </c>
      <c r="B1328" s="1">
        <v>42079</v>
      </c>
      <c r="C1328" s="1">
        <v>42083</v>
      </c>
      <c r="D1328" t="s">
        <v>48</v>
      </c>
      <c r="E1328" t="s">
        <v>872</v>
      </c>
      <c r="F1328" t="s">
        <v>38</v>
      </c>
      <c r="G1328" t="s">
        <v>23</v>
      </c>
      <c r="H1328" t="s">
        <v>274</v>
      </c>
      <c r="I1328" t="s">
        <v>275</v>
      </c>
      <c r="J1328">
        <v>10009</v>
      </c>
      <c r="K1328" t="s">
        <v>150</v>
      </c>
      <c r="L1328" t="s">
        <v>5186</v>
      </c>
      <c r="M1328" t="s">
        <v>70</v>
      </c>
      <c r="N1328" t="s">
        <v>71</v>
      </c>
      <c r="O1328" t="s">
        <v>5187</v>
      </c>
      <c r="P1328" t="s">
        <v>2174</v>
      </c>
      <c r="Q1328">
        <v>2</v>
      </c>
      <c r="R1328">
        <v>0</v>
      </c>
      <c r="S1328" s="16">
        <v>2.58</v>
      </c>
    </row>
    <row r="1329" spans="1:19">
      <c r="A1329" t="s">
        <v>6945</v>
      </c>
      <c r="B1329" s="1">
        <v>42692</v>
      </c>
      <c r="C1329" s="1">
        <v>42696</v>
      </c>
      <c r="D1329" t="s">
        <v>48</v>
      </c>
      <c r="E1329" t="s">
        <v>3640</v>
      </c>
      <c r="F1329" t="s">
        <v>102</v>
      </c>
      <c r="G1329" t="s">
        <v>23</v>
      </c>
      <c r="H1329" t="s">
        <v>39</v>
      </c>
      <c r="I1329" t="s">
        <v>40</v>
      </c>
      <c r="J1329">
        <v>90008</v>
      </c>
      <c r="K1329" t="s">
        <v>41</v>
      </c>
      <c r="L1329" t="s">
        <v>4281</v>
      </c>
      <c r="M1329" t="s">
        <v>70</v>
      </c>
      <c r="N1329" t="s">
        <v>71</v>
      </c>
      <c r="O1329" t="s">
        <v>4282</v>
      </c>
      <c r="P1329" t="s">
        <v>6946</v>
      </c>
      <c r="Q1329">
        <v>1</v>
      </c>
      <c r="R1329">
        <v>0.2</v>
      </c>
      <c r="S1329" s="16">
        <v>6.12</v>
      </c>
    </row>
    <row r="1330" spans="1:19">
      <c r="A1330" t="s">
        <v>6947</v>
      </c>
      <c r="B1330" s="1">
        <v>42265</v>
      </c>
      <c r="C1330" s="1">
        <v>42270</v>
      </c>
      <c r="D1330" t="s">
        <v>20</v>
      </c>
      <c r="E1330" t="s">
        <v>2833</v>
      </c>
      <c r="F1330" t="s">
        <v>38</v>
      </c>
      <c r="G1330" t="s">
        <v>23</v>
      </c>
      <c r="H1330" t="s">
        <v>1570</v>
      </c>
      <c r="I1330" t="s">
        <v>51</v>
      </c>
      <c r="J1330">
        <v>32216</v>
      </c>
      <c r="K1330" t="s">
        <v>26</v>
      </c>
      <c r="L1330" t="s">
        <v>3062</v>
      </c>
      <c r="M1330" t="s">
        <v>70</v>
      </c>
      <c r="N1330" t="s">
        <v>162</v>
      </c>
      <c r="O1330" t="s">
        <v>3063</v>
      </c>
      <c r="P1330" t="s">
        <v>6948</v>
      </c>
      <c r="Q1330">
        <v>9</v>
      </c>
      <c r="R1330">
        <v>0.2</v>
      </c>
      <c r="S1330" s="16">
        <v>152.38999999999999</v>
      </c>
    </row>
    <row r="1331" spans="1:19">
      <c r="A1331" t="s">
        <v>6949</v>
      </c>
      <c r="B1331" s="1">
        <v>42713</v>
      </c>
      <c r="C1331" s="1">
        <v>42717</v>
      </c>
      <c r="D1331" t="s">
        <v>20</v>
      </c>
      <c r="E1331" t="s">
        <v>2871</v>
      </c>
      <c r="F1331" t="s">
        <v>38</v>
      </c>
      <c r="G1331" t="s">
        <v>23</v>
      </c>
      <c r="H1331" t="s">
        <v>310</v>
      </c>
      <c r="I1331" t="s">
        <v>213</v>
      </c>
      <c r="J1331">
        <v>60610</v>
      </c>
      <c r="K1331" t="s">
        <v>105</v>
      </c>
      <c r="L1331" t="s">
        <v>4981</v>
      </c>
      <c r="M1331" t="s">
        <v>43</v>
      </c>
      <c r="N1331" t="s">
        <v>593</v>
      </c>
      <c r="O1331" t="s">
        <v>4982</v>
      </c>
      <c r="P1331" t="s">
        <v>6950</v>
      </c>
      <c r="Q1331">
        <v>3</v>
      </c>
      <c r="R1331">
        <v>0.2</v>
      </c>
      <c r="S1331" s="16">
        <v>1.54</v>
      </c>
    </row>
    <row r="1332" spans="1:19">
      <c r="A1332" t="s">
        <v>6951</v>
      </c>
      <c r="B1332" s="1">
        <v>41885</v>
      </c>
      <c r="C1332" s="1">
        <v>41885</v>
      </c>
      <c r="D1332" t="s">
        <v>1327</v>
      </c>
      <c r="E1332" t="s">
        <v>3105</v>
      </c>
      <c r="F1332" t="s">
        <v>22</v>
      </c>
      <c r="G1332" t="s">
        <v>23</v>
      </c>
      <c r="H1332" t="s">
        <v>274</v>
      </c>
      <c r="I1332" t="s">
        <v>275</v>
      </c>
      <c r="J1332">
        <v>10009</v>
      </c>
      <c r="K1332" t="s">
        <v>150</v>
      </c>
      <c r="L1332" t="s">
        <v>3101</v>
      </c>
      <c r="M1332" t="s">
        <v>43</v>
      </c>
      <c r="N1332" t="s">
        <v>44</v>
      </c>
      <c r="O1332" t="s">
        <v>3102</v>
      </c>
      <c r="P1332" t="s">
        <v>3103</v>
      </c>
      <c r="Q1332">
        <v>5</v>
      </c>
      <c r="R1332">
        <v>0</v>
      </c>
      <c r="S1332" s="16">
        <v>7.06</v>
      </c>
    </row>
    <row r="1333" spans="1:19">
      <c r="A1333" t="s">
        <v>6952</v>
      </c>
      <c r="B1333" s="1">
        <v>43076</v>
      </c>
      <c r="C1333" s="1">
        <v>43082</v>
      </c>
      <c r="D1333" t="s">
        <v>48</v>
      </c>
      <c r="E1333" t="s">
        <v>3667</v>
      </c>
      <c r="F1333" t="s">
        <v>38</v>
      </c>
      <c r="G1333" t="s">
        <v>23</v>
      </c>
      <c r="H1333" t="s">
        <v>310</v>
      </c>
      <c r="I1333" t="s">
        <v>213</v>
      </c>
      <c r="J1333">
        <v>60653</v>
      </c>
      <c r="K1333" t="s">
        <v>105</v>
      </c>
      <c r="L1333" t="s">
        <v>6574</v>
      </c>
      <c r="M1333" t="s">
        <v>43</v>
      </c>
      <c r="N1333" t="s">
        <v>74</v>
      </c>
      <c r="O1333" t="s">
        <v>6575</v>
      </c>
      <c r="P1333" t="s">
        <v>6953</v>
      </c>
      <c r="Q1333">
        <v>5</v>
      </c>
      <c r="R1333">
        <v>0.8</v>
      </c>
      <c r="S1333" s="16">
        <v>-2929.48</v>
      </c>
    </row>
    <row r="1334" spans="1:19">
      <c r="A1334" t="s">
        <v>6954</v>
      </c>
      <c r="B1334" s="1">
        <v>42804</v>
      </c>
      <c r="C1334" s="1">
        <v>42809</v>
      </c>
      <c r="D1334" t="s">
        <v>48</v>
      </c>
      <c r="E1334" t="s">
        <v>6934</v>
      </c>
      <c r="F1334" t="s">
        <v>38</v>
      </c>
      <c r="G1334" t="s">
        <v>23</v>
      </c>
      <c r="H1334" t="s">
        <v>4538</v>
      </c>
      <c r="I1334" t="s">
        <v>88</v>
      </c>
      <c r="J1334">
        <v>27604</v>
      </c>
      <c r="K1334" t="s">
        <v>26</v>
      </c>
      <c r="L1334" t="s">
        <v>6955</v>
      </c>
      <c r="M1334" t="s">
        <v>43</v>
      </c>
      <c r="N1334" t="s">
        <v>78</v>
      </c>
      <c r="O1334" t="s">
        <v>6956</v>
      </c>
      <c r="P1334" t="s">
        <v>6957</v>
      </c>
      <c r="Q1334">
        <v>1</v>
      </c>
      <c r="R1334">
        <v>0.2</v>
      </c>
      <c r="S1334" s="16">
        <v>3.66</v>
      </c>
    </row>
    <row r="1335" spans="1:19">
      <c r="A1335" t="s">
        <v>6958</v>
      </c>
      <c r="B1335" s="1">
        <v>42862</v>
      </c>
      <c r="C1335" s="1">
        <v>42867</v>
      </c>
      <c r="D1335" t="s">
        <v>48</v>
      </c>
      <c r="E1335" t="s">
        <v>1286</v>
      </c>
      <c r="F1335" t="s">
        <v>102</v>
      </c>
      <c r="G1335" t="s">
        <v>23</v>
      </c>
      <c r="H1335" t="s">
        <v>39</v>
      </c>
      <c r="I1335" t="s">
        <v>40</v>
      </c>
      <c r="J1335">
        <v>90004</v>
      </c>
      <c r="K1335" t="s">
        <v>41</v>
      </c>
      <c r="L1335" t="s">
        <v>4383</v>
      </c>
      <c r="M1335" t="s">
        <v>70</v>
      </c>
      <c r="N1335" t="s">
        <v>162</v>
      </c>
      <c r="O1335" t="s">
        <v>4384</v>
      </c>
      <c r="P1335" t="s">
        <v>5686</v>
      </c>
      <c r="Q1335">
        <v>1</v>
      </c>
      <c r="R1335">
        <v>0</v>
      </c>
      <c r="S1335" s="16">
        <v>28.8</v>
      </c>
    </row>
    <row r="1336" spans="1:19">
      <c r="A1336" t="s">
        <v>6960</v>
      </c>
      <c r="B1336" s="1">
        <v>42514</v>
      </c>
      <c r="C1336" s="1">
        <v>42514</v>
      </c>
      <c r="D1336" t="s">
        <v>1327</v>
      </c>
      <c r="E1336" t="s">
        <v>2217</v>
      </c>
      <c r="F1336" t="s">
        <v>102</v>
      </c>
      <c r="G1336" t="s">
        <v>23</v>
      </c>
      <c r="H1336" t="s">
        <v>5384</v>
      </c>
      <c r="I1336" t="s">
        <v>327</v>
      </c>
      <c r="J1336">
        <v>23602</v>
      </c>
      <c r="K1336" t="s">
        <v>26</v>
      </c>
      <c r="L1336" t="s">
        <v>4771</v>
      </c>
      <c r="M1336" t="s">
        <v>43</v>
      </c>
      <c r="N1336" t="s">
        <v>593</v>
      </c>
      <c r="O1336" t="s">
        <v>4772</v>
      </c>
      <c r="P1336" t="s">
        <v>4773</v>
      </c>
      <c r="Q1336">
        <v>5</v>
      </c>
      <c r="R1336">
        <v>0</v>
      </c>
      <c r="S1336" s="16">
        <v>20.16</v>
      </c>
    </row>
    <row r="1337" spans="1:19">
      <c r="A1337" t="s">
        <v>6961</v>
      </c>
      <c r="B1337" s="1">
        <v>42650</v>
      </c>
      <c r="C1337" s="1">
        <v>42655</v>
      </c>
      <c r="D1337" t="s">
        <v>48</v>
      </c>
      <c r="E1337" t="s">
        <v>6085</v>
      </c>
      <c r="F1337" t="s">
        <v>22</v>
      </c>
      <c r="G1337" t="s">
        <v>23</v>
      </c>
      <c r="H1337" t="s">
        <v>39</v>
      </c>
      <c r="I1337" t="s">
        <v>40</v>
      </c>
      <c r="J1337">
        <v>90032</v>
      </c>
      <c r="K1337" t="s">
        <v>41</v>
      </c>
      <c r="L1337" t="s">
        <v>6962</v>
      </c>
      <c r="M1337" t="s">
        <v>43</v>
      </c>
      <c r="N1337" t="s">
        <v>90</v>
      </c>
      <c r="O1337" t="s">
        <v>6963</v>
      </c>
      <c r="P1337" t="s">
        <v>946</v>
      </c>
      <c r="Q1337">
        <v>2</v>
      </c>
      <c r="R1337">
        <v>0</v>
      </c>
      <c r="S1337" s="16">
        <v>5.07</v>
      </c>
    </row>
    <row r="1338" spans="1:19">
      <c r="A1338" t="s">
        <v>6964</v>
      </c>
      <c r="B1338" s="1">
        <v>41759</v>
      </c>
      <c r="C1338" s="1">
        <v>41761</v>
      </c>
      <c r="D1338" t="s">
        <v>20</v>
      </c>
      <c r="E1338" t="s">
        <v>5321</v>
      </c>
      <c r="F1338" t="s">
        <v>22</v>
      </c>
      <c r="G1338" t="s">
        <v>23</v>
      </c>
      <c r="H1338" t="s">
        <v>337</v>
      </c>
      <c r="I1338" t="s">
        <v>1534</v>
      </c>
      <c r="J1338">
        <v>39212</v>
      </c>
      <c r="K1338" t="s">
        <v>26</v>
      </c>
      <c r="L1338" t="s">
        <v>5459</v>
      </c>
      <c r="M1338" t="s">
        <v>70</v>
      </c>
      <c r="N1338" t="s">
        <v>162</v>
      </c>
      <c r="O1338" t="s">
        <v>5460</v>
      </c>
      <c r="P1338" t="s">
        <v>6965</v>
      </c>
      <c r="Q1338">
        <v>3</v>
      </c>
      <c r="R1338">
        <v>0</v>
      </c>
      <c r="S1338" s="16">
        <v>16.25</v>
      </c>
    </row>
    <row r="1339" spans="1:19">
      <c r="A1339" t="s">
        <v>6966</v>
      </c>
      <c r="B1339" s="1">
        <v>42317</v>
      </c>
      <c r="C1339" s="1">
        <v>42322</v>
      </c>
      <c r="D1339" t="s">
        <v>48</v>
      </c>
      <c r="E1339" t="s">
        <v>5703</v>
      </c>
      <c r="F1339" t="s">
        <v>102</v>
      </c>
      <c r="G1339" t="s">
        <v>23</v>
      </c>
      <c r="H1339" t="s">
        <v>274</v>
      </c>
      <c r="I1339" t="s">
        <v>275</v>
      </c>
      <c r="J1339">
        <v>10035</v>
      </c>
      <c r="K1339" t="s">
        <v>150</v>
      </c>
      <c r="L1339" t="s">
        <v>6967</v>
      </c>
      <c r="M1339" t="s">
        <v>70</v>
      </c>
      <c r="N1339" t="s">
        <v>700</v>
      </c>
      <c r="O1339" t="s">
        <v>6968</v>
      </c>
      <c r="P1339" t="s">
        <v>6969</v>
      </c>
      <c r="Q1339">
        <v>2</v>
      </c>
      <c r="R1339">
        <v>0</v>
      </c>
      <c r="S1339" s="16">
        <v>1114.51</v>
      </c>
    </row>
    <row r="1340" spans="1:19">
      <c r="A1340" t="s">
        <v>6975</v>
      </c>
      <c r="B1340" s="1">
        <v>42730</v>
      </c>
      <c r="C1340" s="1">
        <v>42737</v>
      </c>
      <c r="D1340" t="s">
        <v>48</v>
      </c>
      <c r="E1340" t="s">
        <v>1580</v>
      </c>
      <c r="F1340" t="s">
        <v>38</v>
      </c>
      <c r="G1340" t="s">
        <v>23</v>
      </c>
      <c r="H1340" t="s">
        <v>3943</v>
      </c>
      <c r="I1340" t="s">
        <v>816</v>
      </c>
      <c r="J1340">
        <v>8360</v>
      </c>
      <c r="K1340" t="s">
        <v>150</v>
      </c>
      <c r="L1340" t="s">
        <v>287</v>
      </c>
      <c r="M1340" t="s">
        <v>28</v>
      </c>
      <c r="N1340" t="s">
        <v>34</v>
      </c>
      <c r="O1340" t="s">
        <v>288</v>
      </c>
      <c r="P1340" t="s">
        <v>6976</v>
      </c>
      <c r="Q1340">
        <v>3</v>
      </c>
      <c r="R1340">
        <v>0</v>
      </c>
      <c r="S1340" s="16">
        <v>25.55</v>
      </c>
    </row>
    <row r="1341" spans="1:19">
      <c r="A1341" t="s">
        <v>6977</v>
      </c>
      <c r="B1341" s="1">
        <v>42225</v>
      </c>
      <c r="C1341" s="1">
        <v>42229</v>
      </c>
      <c r="D1341" t="s">
        <v>20</v>
      </c>
      <c r="E1341" t="s">
        <v>3086</v>
      </c>
      <c r="F1341" t="s">
        <v>102</v>
      </c>
      <c r="G1341" t="s">
        <v>23</v>
      </c>
      <c r="H1341" t="s">
        <v>2608</v>
      </c>
      <c r="I1341" t="s">
        <v>114</v>
      </c>
      <c r="J1341">
        <v>53209</v>
      </c>
      <c r="K1341" t="s">
        <v>105</v>
      </c>
      <c r="L1341" t="s">
        <v>6729</v>
      </c>
      <c r="M1341" t="s">
        <v>28</v>
      </c>
      <c r="N1341" t="s">
        <v>29</v>
      </c>
      <c r="O1341" t="s">
        <v>6730</v>
      </c>
      <c r="P1341" t="s">
        <v>6978</v>
      </c>
      <c r="Q1341">
        <v>5</v>
      </c>
      <c r="R1341">
        <v>0</v>
      </c>
      <c r="S1341" s="16">
        <v>48.12</v>
      </c>
    </row>
    <row r="1342" spans="1:19">
      <c r="A1342" t="s">
        <v>6979</v>
      </c>
      <c r="B1342" s="1">
        <v>43056</v>
      </c>
      <c r="C1342" s="1">
        <v>43060</v>
      </c>
      <c r="D1342" t="s">
        <v>20</v>
      </c>
      <c r="E1342" t="s">
        <v>2395</v>
      </c>
      <c r="F1342" t="s">
        <v>22</v>
      </c>
      <c r="G1342" t="s">
        <v>23</v>
      </c>
      <c r="H1342" t="s">
        <v>212</v>
      </c>
      <c r="I1342" t="s">
        <v>213</v>
      </c>
      <c r="J1342">
        <v>60540</v>
      </c>
      <c r="K1342" t="s">
        <v>105</v>
      </c>
      <c r="L1342" t="s">
        <v>2406</v>
      </c>
      <c r="M1342" t="s">
        <v>70</v>
      </c>
      <c r="N1342" t="s">
        <v>162</v>
      </c>
      <c r="O1342" t="s">
        <v>2407</v>
      </c>
      <c r="P1342" t="s">
        <v>6980</v>
      </c>
      <c r="Q1342">
        <v>5</v>
      </c>
      <c r="R1342">
        <v>0.2</v>
      </c>
      <c r="S1342" s="16">
        <v>83.99</v>
      </c>
    </row>
    <row r="1343" spans="1:19">
      <c r="A1343" t="s">
        <v>6981</v>
      </c>
      <c r="B1343" s="1">
        <v>42315</v>
      </c>
      <c r="C1343" s="1">
        <v>42319</v>
      </c>
      <c r="D1343" t="s">
        <v>48</v>
      </c>
      <c r="E1343" t="s">
        <v>1861</v>
      </c>
      <c r="F1343" t="s">
        <v>38</v>
      </c>
      <c r="G1343" t="s">
        <v>23</v>
      </c>
      <c r="H1343" t="s">
        <v>148</v>
      </c>
      <c r="I1343" t="s">
        <v>149</v>
      </c>
      <c r="J1343">
        <v>19140</v>
      </c>
      <c r="K1343" t="s">
        <v>150</v>
      </c>
      <c r="L1343" t="s">
        <v>1517</v>
      </c>
      <c r="M1343" t="s">
        <v>43</v>
      </c>
      <c r="N1343" t="s">
        <v>175</v>
      </c>
      <c r="O1343" t="s">
        <v>1518</v>
      </c>
      <c r="P1343" t="s">
        <v>6381</v>
      </c>
      <c r="Q1343">
        <v>2</v>
      </c>
      <c r="R1343">
        <v>0.2</v>
      </c>
      <c r="S1343" s="16">
        <v>7.93</v>
      </c>
    </row>
    <row r="1344" spans="1:19">
      <c r="A1344" t="s">
        <v>6982</v>
      </c>
      <c r="B1344" s="1">
        <v>42255</v>
      </c>
      <c r="C1344" s="1">
        <v>42258</v>
      </c>
      <c r="D1344" t="s">
        <v>191</v>
      </c>
      <c r="E1344" t="s">
        <v>3274</v>
      </c>
      <c r="F1344" t="s">
        <v>22</v>
      </c>
      <c r="G1344" t="s">
        <v>23</v>
      </c>
      <c r="H1344" t="s">
        <v>6983</v>
      </c>
      <c r="I1344" t="s">
        <v>40</v>
      </c>
      <c r="J1344">
        <v>92553</v>
      </c>
      <c r="K1344" t="s">
        <v>41</v>
      </c>
      <c r="L1344" t="s">
        <v>6510</v>
      </c>
      <c r="M1344" t="s">
        <v>43</v>
      </c>
      <c r="N1344" t="s">
        <v>90</v>
      </c>
      <c r="O1344" t="s">
        <v>6511</v>
      </c>
      <c r="P1344" t="s">
        <v>3853</v>
      </c>
      <c r="Q1344">
        <v>5</v>
      </c>
      <c r="R1344">
        <v>0</v>
      </c>
      <c r="S1344" s="16">
        <v>11.88</v>
      </c>
    </row>
    <row r="1345" spans="1:19">
      <c r="A1345" t="s">
        <v>6984</v>
      </c>
      <c r="B1345" s="1">
        <v>43069</v>
      </c>
      <c r="C1345" s="1">
        <v>43076</v>
      </c>
      <c r="D1345" t="s">
        <v>48</v>
      </c>
      <c r="E1345" t="s">
        <v>5379</v>
      </c>
      <c r="F1345" t="s">
        <v>22</v>
      </c>
      <c r="G1345" t="s">
        <v>23</v>
      </c>
      <c r="H1345" t="s">
        <v>2276</v>
      </c>
      <c r="I1345" t="s">
        <v>88</v>
      </c>
      <c r="J1345">
        <v>27217</v>
      </c>
      <c r="K1345" t="s">
        <v>26</v>
      </c>
      <c r="L1345" t="s">
        <v>1111</v>
      </c>
      <c r="M1345" t="s">
        <v>70</v>
      </c>
      <c r="N1345" t="s">
        <v>162</v>
      </c>
      <c r="O1345" t="s">
        <v>1112</v>
      </c>
      <c r="P1345" t="s">
        <v>6389</v>
      </c>
      <c r="Q1345">
        <v>3</v>
      </c>
      <c r="R1345">
        <v>0.2</v>
      </c>
      <c r="S1345" s="16">
        <v>81.59</v>
      </c>
    </row>
    <row r="1346" spans="1:19">
      <c r="A1346" t="s">
        <v>6985</v>
      </c>
      <c r="B1346" s="1">
        <v>43064</v>
      </c>
      <c r="C1346" s="1">
        <v>43068</v>
      </c>
      <c r="D1346" t="s">
        <v>48</v>
      </c>
      <c r="E1346" t="s">
        <v>1902</v>
      </c>
      <c r="F1346" t="s">
        <v>22</v>
      </c>
      <c r="G1346" t="s">
        <v>23</v>
      </c>
      <c r="H1346" t="s">
        <v>128</v>
      </c>
      <c r="I1346" t="s">
        <v>40</v>
      </c>
      <c r="J1346">
        <v>94122</v>
      </c>
      <c r="K1346" t="s">
        <v>41</v>
      </c>
      <c r="L1346" t="s">
        <v>4940</v>
      </c>
      <c r="M1346" t="s">
        <v>28</v>
      </c>
      <c r="N1346" t="s">
        <v>29</v>
      </c>
      <c r="O1346" t="s">
        <v>5394</v>
      </c>
      <c r="P1346" t="s">
        <v>6986</v>
      </c>
      <c r="Q1346">
        <v>3</v>
      </c>
      <c r="R1346">
        <v>0.15</v>
      </c>
      <c r="S1346" s="16">
        <v>-29.61</v>
      </c>
    </row>
    <row r="1347" spans="1:19">
      <c r="A1347" t="s">
        <v>6988</v>
      </c>
      <c r="B1347" s="1">
        <v>42068</v>
      </c>
      <c r="C1347" s="1">
        <v>42072</v>
      </c>
      <c r="D1347" t="s">
        <v>48</v>
      </c>
      <c r="E1347" t="s">
        <v>3955</v>
      </c>
      <c r="F1347" t="s">
        <v>38</v>
      </c>
      <c r="G1347" t="s">
        <v>23</v>
      </c>
      <c r="H1347" t="s">
        <v>148</v>
      </c>
      <c r="I1347" t="s">
        <v>149</v>
      </c>
      <c r="J1347">
        <v>19120</v>
      </c>
      <c r="K1347" t="s">
        <v>150</v>
      </c>
      <c r="L1347" t="s">
        <v>6989</v>
      </c>
      <c r="M1347" t="s">
        <v>70</v>
      </c>
      <c r="N1347" t="s">
        <v>71</v>
      </c>
      <c r="O1347" t="s">
        <v>6990</v>
      </c>
      <c r="P1347" t="s">
        <v>6991</v>
      </c>
      <c r="Q1347">
        <v>7</v>
      </c>
      <c r="R1347">
        <v>0.4</v>
      </c>
      <c r="S1347" s="16">
        <v>-93.23</v>
      </c>
    </row>
    <row r="1348" spans="1:19">
      <c r="A1348" t="s">
        <v>6992</v>
      </c>
      <c r="B1348" s="1">
        <v>42951</v>
      </c>
      <c r="C1348" s="1">
        <v>42954</v>
      </c>
      <c r="D1348" t="s">
        <v>191</v>
      </c>
      <c r="E1348" t="s">
        <v>3768</v>
      </c>
      <c r="F1348" t="s">
        <v>38</v>
      </c>
      <c r="G1348" t="s">
        <v>23</v>
      </c>
      <c r="H1348" t="s">
        <v>6993</v>
      </c>
      <c r="I1348" t="s">
        <v>472</v>
      </c>
      <c r="J1348">
        <v>80538</v>
      </c>
      <c r="K1348" t="s">
        <v>41</v>
      </c>
      <c r="L1348" t="s">
        <v>5537</v>
      </c>
      <c r="M1348" t="s">
        <v>43</v>
      </c>
      <c r="N1348" t="s">
        <v>90</v>
      </c>
      <c r="O1348" t="s">
        <v>5538</v>
      </c>
      <c r="P1348" t="s">
        <v>3007</v>
      </c>
      <c r="Q1348">
        <v>2</v>
      </c>
      <c r="R1348">
        <v>0.2</v>
      </c>
      <c r="S1348" s="16">
        <v>2.89</v>
      </c>
    </row>
    <row r="1349" spans="1:19">
      <c r="A1349" t="s">
        <v>6994</v>
      </c>
      <c r="B1349" s="1">
        <v>42147</v>
      </c>
      <c r="C1349" s="1">
        <v>42151</v>
      </c>
      <c r="D1349" t="s">
        <v>48</v>
      </c>
      <c r="E1349" t="s">
        <v>1044</v>
      </c>
      <c r="F1349" t="s">
        <v>38</v>
      </c>
      <c r="G1349" t="s">
        <v>23</v>
      </c>
      <c r="H1349" t="s">
        <v>6526</v>
      </c>
      <c r="I1349" t="s">
        <v>1441</v>
      </c>
      <c r="J1349">
        <v>2895</v>
      </c>
      <c r="K1349" t="s">
        <v>150</v>
      </c>
      <c r="L1349" t="s">
        <v>1821</v>
      </c>
      <c r="M1349" t="s">
        <v>43</v>
      </c>
      <c r="N1349" t="s">
        <v>57</v>
      </c>
      <c r="O1349" t="s">
        <v>1822</v>
      </c>
      <c r="P1349" t="s">
        <v>1823</v>
      </c>
      <c r="Q1349">
        <v>3</v>
      </c>
      <c r="R1349">
        <v>0</v>
      </c>
      <c r="S1349" s="16">
        <v>13.89</v>
      </c>
    </row>
    <row r="1350" spans="1:19">
      <c r="A1350" t="s">
        <v>6995</v>
      </c>
      <c r="B1350" s="1">
        <v>42266</v>
      </c>
      <c r="C1350" s="1">
        <v>42273</v>
      </c>
      <c r="D1350" t="s">
        <v>48</v>
      </c>
      <c r="E1350" t="s">
        <v>3934</v>
      </c>
      <c r="F1350" t="s">
        <v>38</v>
      </c>
      <c r="G1350" t="s">
        <v>23</v>
      </c>
      <c r="H1350" t="s">
        <v>512</v>
      </c>
      <c r="I1350" t="s">
        <v>1312</v>
      </c>
      <c r="J1350">
        <v>31907</v>
      </c>
      <c r="K1350" t="s">
        <v>26</v>
      </c>
      <c r="L1350" t="s">
        <v>5399</v>
      </c>
      <c r="M1350" t="s">
        <v>70</v>
      </c>
      <c r="N1350" t="s">
        <v>162</v>
      </c>
      <c r="O1350" t="s">
        <v>5400</v>
      </c>
      <c r="P1350" t="s">
        <v>6996</v>
      </c>
      <c r="Q1350">
        <v>4</v>
      </c>
      <c r="R1350">
        <v>0</v>
      </c>
      <c r="S1350" s="16">
        <v>23.23</v>
      </c>
    </row>
    <row r="1351" spans="1:19">
      <c r="A1351" t="s">
        <v>6997</v>
      </c>
      <c r="B1351" s="1">
        <v>42321</v>
      </c>
      <c r="C1351" s="1">
        <v>42321</v>
      </c>
      <c r="D1351" t="s">
        <v>1327</v>
      </c>
      <c r="E1351" t="s">
        <v>3847</v>
      </c>
      <c r="F1351" t="s">
        <v>22</v>
      </c>
      <c r="G1351" t="s">
        <v>23</v>
      </c>
      <c r="H1351" t="s">
        <v>310</v>
      </c>
      <c r="I1351" t="s">
        <v>213</v>
      </c>
      <c r="J1351">
        <v>60610</v>
      </c>
      <c r="K1351" t="s">
        <v>105</v>
      </c>
      <c r="L1351" t="s">
        <v>6998</v>
      </c>
      <c r="M1351" t="s">
        <v>28</v>
      </c>
      <c r="N1351" t="s">
        <v>63</v>
      </c>
      <c r="O1351" t="s">
        <v>6999</v>
      </c>
      <c r="P1351" t="s">
        <v>1729</v>
      </c>
      <c r="Q1351">
        <v>9</v>
      </c>
      <c r="R1351">
        <v>0.6</v>
      </c>
      <c r="S1351" s="16">
        <v>-7.44</v>
      </c>
    </row>
    <row r="1352" spans="1:19">
      <c r="A1352" t="s">
        <v>7000</v>
      </c>
      <c r="B1352" s="1">
        <v>42941</v>
      </c>
      <c r="C1352" s="1">
        <v>42945</v>
      </c>
      <c r="D1352" t="s">
        <v>48</v>
      </c>
      <c r="E1352" t="s">
        <v>6579</v>
      </c>
      <c r="F1352" t="s">
        <v>22</v>
      </c>
      <c r="G1352" t="s">
        <v>23</v>
      </c>
      <c r="H1352" t="s">
        <v>148</v>
      </c>
      <c r="I1352" t="s">
        <v>149</v>
      </c>
      <c r="J1352">
        <v>19134</v>
      </c>
      <c r="K1352" t="s">
        <v>150</v>
      </c>
      <c r="L1352" t="s">
        <v>7001</v>
      </c>
      <c r="M1352" t="s">
        <v>43</v>
      </c>
      <c r="N1352" t="s">
        <v>44</v>
      </c>
      <c r="O1352" t="s">
        <v>7002</v>
      </c>
      <c r="P1352" t="s">
        <v>292</v>
      </c>
      <c r="Q1352">
        <v>1</v>
      </c>
      <c r="R1352">
        <v>0.2</v>
      </c>
      <c r="S1352" s="16">
        <v>1.07</v>
      </c>
    </row>
    <row r="1353" spans="1:19">
      <c r="A1353" t="s">
        <v>7005</v>
      </c>
      <c r="B1353" s="1">
        <v>42352</v>
      </c>
      <c r="C1353" s="1">
        <v>42357</v>
      </c>
      <c r="D1353" t="s">
        <v>48</v>
      </c>
      <c r="E1353" t="s">
        <v>4181</v>
      </c>
      <c r="F1353" t="s">
        <v>22</v>
      </c>
      <c r="G1353" t="s">
        <v>23</v>
      </c>
      <c r="H1353" t="s">
        <v>978</v>
      </c>
      <c r="I1353" t="s">
        <v>40</v>
      </c>
      <c r="J1353">
        <v>92105</v>
      </c>
      <c r="K1353" t="s">
        <v>41</v>
      </c>
      <c r="L1353" t="s">
        <v>3463</v>
      </c>
      <c r="M1353" t="s">
        <v>43</v>
      </c>
      <c r="N1353" t="s">
        <v>74</v>
      </c>
      <c r="O1353" t="s">
        <v>3464</v>
      </c>
      <c r="P1353" t="s">
        <v>3400</v>
      </c>
      <c r="Q1353">
        <v>2</v>
      </c>
      <c r="R1353">
        <v>0.2</v>
      </c>
      <c r="S1353" s="16">
        <v>2.73</v>
      </c>
    </row>
    <row r="1354" spans="1:19">
      <c r="A1354" t="s">
        <v>7006</v>
      </c>
      <c r="B1354" s="1">
        <v>42316</v>
      </c>
      <c r="C1354" s="1">
        <v>42320</v>
      </c>
      <c r="D1354" t="s">
        <v>48</v>
      </c>
      <c r="E1354" t="s">
        <v>4324</v>
      </c>
      <c r="F1354" t="s">
        <v>22</v>
      </c>
      <c r="G1354" t="s">
        <v>23</v>
      </c>
      <c r="H1354" t="s">
        <v>128</v>
      </c>
      <c r="I1354" t="s">
        <v>40</v>
      </c>
      <c r="J1354">
        <v>94109</v>
      </c>
      <c r="K1354" t="s">
        <v>41</v>
      </c>
      <c r="L1354" t="s">
        <v>1089</v>
      </c>
      <c r="M1354" t="s">
        <v>70</v>
      </c>
      <c r="N1354" t="s">
        <v>162</v>
      </c>
      <c r="O1354" t="s">
        <v>1090</v>
      </c>
      <c r="P1354" t="s">
        <v>3868</v>
      </c>
      <c r="Q1354">
        <v>2</v>
      </c>
      <c r="R1354">
        <v>0</v>
      </c>
      <c r="S1354" s="16">
        <v>43.16</v>
      </c>
    </row>
    <row r="1355" spans="1:19">
      <c r="A1355" t="s">
        <v>7007</v>
      </c>
      <c r="B1355" s="1">
        <v>43093</v>
      </c>
      <c r="C1355" s="1">
        <v>43100</v>
      </c>
      <c r="D1355" t="s">
        <v>48</v>
      </c>
      <c r="E1355" t="s">
        <v>2662</v>
      </c>
      <c r="F1355" t="s">
        <v>102</v>
      </c>
      <c r="G1355" t="s">
        <v>23</v>
      </c>
      <c r="H1355" t="s">
        <v>7008</v>
      </c>
      <c r="I1355" t="s">
        <v>317</v>
      </c>
      <c r="J1355">
        <v>85224</v>
      </c>
      <c r="K1355" t="s">
        <v>41</v>
      </c>
      <c r="L1355" t="s">
        <v>6325</v>
      </c>
      <c r="M1355" t="s">
        <v>28</v>
      </c>
      <c r="N1355" t="s">
        <v>63</v>
      </c>
      <c r="O1355" t="s">
        <v>6326</v>
      </c>
      <c r="P1355" t="s">
        <v>3461</v>
      </c>
      <c r="Q1355">
        <v>4</v>
      </c>
      <c r="R1355">
        <v>0.2</v>
      </c>
      <c r="S1355" s="16">
        <v>1.92</v>
      </c>
    </row>
    <row r="1356" spans="1:19">
      <c r="A1356" t="s">
        <v>7009</v>
      </c>
      <c r="B1356" s="1">
        <v>42916</v>
      </c>
      <c r="C1356" s="1">
        <v>42920</v>
      </c>
      <c r="D1356" t="s">
        <v>20</v>
      </c>
      <c r="E1356" t="s">
        <v>6025</v>
      </c>
      <c r="F1356" t="s">
        <v>102</v>
      </c>
      <c r="G1356" t="s">
        <v>23</v>
      </c>
      <c r="H1356" t="s">
        <v>310</v>
      </c>
      <c r="I1356" t="s">
        <v>213</v>
      </c>
      <c r="J1356">
        <v>60653</v>
      </c>
      <c r="K1356" t="s">
        <v>105</v>
      </c>
      <c r="L1356" t="s">
        <v>6971</v>
      </c>
      <c r="M1356" t="s">
        <v>70</v>
      </c>
      <c r="N1356" t="s">
        <v>71</v>
      </c>
      <c r="O1356" t="s">
        <v>6972</v>
      </c>
      <c r="P1356" t="s">
        <v>7010</v>
      </c>
      <c r="Q1356">
        <v>2</v>
      </c>
      <c r="R1356">
        <v>0.2</v>
      </c>
      <c r="S1356" s="16">
        <v>125.2</v>
      </c>
    </row>
    <row r="1357" spans="1:19">
      <c r="A1357" t="s">
        <v>7011</v>
      </c>
      <c r="B1357" s="1">
        <v>42303</v>
      </c>
      <c r="C1357" s="1">
        <v>42307</v>
      </c>
      <c r="D1357" t="s">
        <v>20</v>
      </c>
      <c r="E1357" t="s">
        <v>1065</v>
      </c>
      <c r="F1357" t="s">
        <v>38</v>
      </c>
      <c r="G1357" t="s">
        <v>23</v>
      </c>
      <c r="H1357" t="s">
        <v>1427</v>
      </c>
      <c r="I1357" t="s">
        <v>317</v>
      </c>
      <c r="J1357">
        <v>85345</v>
      </c>
      <c r="K1357" t="s">
        <v>41</v>
      </c>
      <c r="L1357" t="s">
        <v>865</v>
      </c>
      <c r="M1357" t="s">
        <v>70</v>
      </c>
      <c r="N1357" t="s">
        <v>71</v>
      </c>
      <c r="O1357" t="s">
        <v>866</v>
      </c>
      <c r="P1357" t="s">
        <v>2020</v>
      </c>
      <c r="Q1357">
        <v>2</v>
      </c>
      <c r="R1357">
        <v>0.2</v>
      </c>
      <c r="S1357" s="16">
        <v>9.24</v>
      </c>
    </row>
    <row r="1358" spans="1:19">
      <c r="A1358" t="s">
        <v>7012</v>
      </c>
      <c r="B1358" s="1">
        <v>42990</v>
      </c>
      <c r="C1358" s="1">
        <v>42993</v>
      </c>
      <c r="D1358" t="s">
        <v>191</v>
      </c>
      <c r="E1358" t="s">
        <v>1219</v>
      </c>
      <c r="F1358" t="s">
        <v>38</v>
      </c>
      <c r="G1358" t="s">
        <v>23</v>
      </c>
      <c r="H1358" t="s">
        <v>6526</v>
      </c>
      <c r="I1358" t="s">
        <v>1441</v>
      </c>
      <c r="J1358">
        <v>2895</v>
      </c>
      <c r="K1358" t="s">
        <v>150</v>
      </c>
      <c r="L1358" t="s">
        <v>7003</v>
      </c>
      <c r="M1358" t="s">
        <v>43</v>
      </c>
      <c r="N1358" t="s">
        <v>90</v>
      </c>
      <c r="O1358" t="s">
        <v>7004</v>
      </c>
      <c r="P1358" t="s">
        <v>4495</v>
      </c>
      <c r="Q1358">
        <v>7</v>
      </c>
      <c r="R1358">
        <v>0</v>
      </c>
      <c r="S1358" s="16">
        <v>21.77</v>
      </c>
    </row>
    <row r="1359" spans="1:19">
      <c r="A1359" t="s">
        <v>7013</v>
      </c>
      <c r="B1359" s="1">
        <v>43002</v>
      </c>
      <c r="C1359" s="1">
        <v>43005</v>
      </c>
      <c r="D1359" t="s">
        <v>191</v>
      </c>
      <c r="E1359" t="s">
        <v>1452</v>
      </c>
      <c r="F1359" t="s">
        <v>22</v>
      </c>
      <c r="G1359" t="s">
        <v>23</v>
      </c>
      <c r="H1359" t="s">
        <v>512</v>
      </c>
      <c r="I1359" t="s">
        <v>1312</v>
      </c>
      <c r="J1359">
        <v>31907</v>
      </c>
      <c r="K1359" t="s">
        <v>26</v>
      </c>
      <c r="L1359" t="s">
        <v>6808</v>
      </c>
      <c r="M1359" t="s">
        <v>43</v>
      </c>
      <c r="N1359" t="s">
        <v>57</v>
      </c>
      <c r="O1359" t="s">
        <v>6809</v>
      </c>
      <c r="P1359" t="s">
        <v>5795</v>
      </c>
      <c r="Q1359">
        <v>3</v>
      </c>
      <c r="R1359">
        <v>0</v>
      </c>
      <c r="S1359" s="16">
        <v>10.07</v>
      </c>
    </row>
    <row r="1360" spans="1:19">
      <c r="A1360" t="s">
        <v>7014</v>
      </c>
      <c r="B1360" s="1">
        <v>42335</v>
      </c>
      <c r="C1360" s="1">
        <v>42341</v>
      </c>
      <c r="D1360" t="s">
        <v>48</v>
      </c>
      <c r="E1360" t="s">
        <v>2217</v>
      </c>
      <c r="F1360" t="s">
        <v>102</v>
      </c>
      <c r="G1360" t="s">
        <v>23</v>
      </c>
      <c r="H1360" t="s">
        <v>148</v>
      </c>
      <c r="I1360" t="s">
        <v>149</v>
      </c>
      <c r="J1360">
        <v>19140</v>
      </c>
      <c r="K1360" t="s">
        <v>150</v>
      </c>
      <c r="L1360" t="s">
        <v>6452</v>
      </c>
      <c r="M1360" t="s">
        <v>70</v>
      </c>
      <c r="N1360" t="s">
        <v>71</v>
      </c>
      <c r="O1360" t="s">
        <v>6453</v>
      </c>
      <c r="P1360" t="s">
        <v>7015</v>
      </c>
      <c r="Q1360">
        <v>8</v>
      </c>
      <c r="R1360">
        <v>0.4</v>
      </c>
      <c r="S1360" s="16">
        <v>-162.22999999999999</v>
      </c>
    </row>
    <row r="1361" spans="1:19">
      <c r="A1361" t="s">
        <v>7016</v>
      </c>
      <c r="B1361" s="1">
        <v>42860</v>
      </c>
      <c r="C1361" s="1">
        <v>42864</v>
      </c>
      <c r="D1361" t="s">
        <v>48</v>
      </c>
      <c r="E1361" t="s">
        <v>1893</v>
      </c>
      <c r="F1361" t="s">
        <v>22</v>
      </c>
      <c r="G1361" t="s">
        <v>23</v>
      </c>
      <c r="H1361" t="s">
        <v>128</v>
      </c>
      <c r="I1361" t="s">
        <v>40</v>
      </c>
      <c r="J1361">
        <v>94122</v>
      </c>
      <c r="K1361" t="s">
        <v>41</v>
      </c>
      <c r="L1361" t="s">
        <v>7017</v>
      </c>
      <c r="M1361" t="s">
        <v>43</v>
      </c>
      <c r="N1361" t="s">
        <v>175</v>
      </c>
      <c r="O1361" t="s">
        <v>7018</v>
      </c>
      <c r="P1361" t="s">
        <v>7019</v>
      </c>
      <c r="Q1361">
        <v>2</v>
      </c>
      <c r="R1361">
        <v>0</v>
      </c>
      <c r="S1361" s="16">
        <v>11.58</v>
      </c>
    </row>
    <row r="1362" spans="1:19">
      <c r="A1362" t="s">
        <v>7020</v>
      </c>
      <c r="B1362" s="1">
        <v>42432</v>
      </c>
      <c r="C1362" s="1">
        <v>42437</v>
      </c>
      <c r="D1362" t="s">
        <v>48</v>
      </c>
      <c r="E1362" t="s">
        <v>3364</v>
      </c>
      <c r="F1362" t="s">
        <v>22</v>
      </c>
      <c r="G1362" t="s">
        <v>23</v>
      </c>
      <c r="H1362" t="s">
        <v>2951</v>
      </c>
      <c r="I1362" t="s">
        <v>104</v>
      </c>
      <c r="J1362">
        <v>78664</v>
      </c>
      <c r="K1362" t="s">
        <v>105</v>
      </c>
      <c r="L1362" t="s">
        <v>5436</v>
      </c>
      <c r="M1362" t="s">
        <v>43</v>
      </c>
      <c r="N1362" t="s">
        <v>593</v>
      </c>
      <c r="O1362" t="s">
        <v>5437</v>
      </c>
      <c r="P1362" t="s">
        <v>7021</v>
      </c>
      <c r="Q1362">
        <v>3</v>
      </c>
      <c r="R1362">
        <v>0.2</v>
      </c>
      <c r="S1362" s="16">
        <v>-786.01</v>
      </c>
    </row>
    <row r="1363" spans="1:19">
      <c r="A1363" t="s">
        <v>7023</v>
      </c>
      <c r="B1363" s="1">
        <v>42136</v>
      </c>
      <c r="C1363" s="1">
        <v>42140</v>
      </c>
      <c r="D1363" t="s">
        <v>20</v>
      </c>
      <c r="E1363" t="s">
        <v>5352</v>
      </c>
      <c r="F1363" t="s">
        <v>22</v>
      </c>
      <c r="G1363" t="s">
        <v>23</v>
      </c>
      <c r="H1363" t="s">
        <v>274</v>
      </c>
      <c r="I1363" t="s">
        <v>275</v>
      </c>
      <c r="J1363">
        <v>10024</v>
      </c>
      <c r="K1363" t="s">
        <v>150</v>
      </c>
      <c r="L1363" t="s">
        <v>3029</v>
      </c>
      <c r="M1363" t="s">
        <v>43</v>
      </c>
      <c r="N1363" t="s">
        <v>57</v>
      </c>
      <c r="O1363" t="s">
        <v>3030</v>
      </c>
      <c r="P1363" t="s">
        <v>3031</v>
      </c>
      <c r="Q1363">
        <v>3</v>
      </c>
      <c r="R1363">
        <v>0</v>
      </c>
      <c r="S1363" s="16">
        <v>9.89</v>
      </c>
    </row>
    <row r="1364" spans="1:19">
      <c r="A1364" t="s">
        <v>7024</v>
      </c>
      <c r="B1364" s="1">
        <v>42873</v>
      </c>
      <c r="C1364" s="1">
        <v>42877</v>
      </c>
      <c r="D1364" t="s">
        <v>20</v>
      </c>
      <c r="E1364" t="s">
        <v>3807</v>
      </c>
      <c r="F1364" t="s">
        <v>102</v>
      </c>
      <c r="G1364" t="s">
        <v>23</v>
      </c>
      <c r="H1364" t="s">
        <v>326</v>
      </c>
      <c r="I1364" t="s">
        <v>614</v>
      </c>
      <c r="J1364">
        <v>65807</v>
      </c>
      <c r="K1364" t="s">
        <v>105</v>
      </c>
      <c r="L1364" t="s">
        <v>7025</v>
      </c>
      <c r="M1364" t="s">
        <v>43</v>
      </c>
      <c r="N1364" t="s">
        <v>78</v>
      </c>
      <c r="O1364" t="s">
        <v>7026</v>
      </c>
      <c r="P1364" t="s">
        <v>7027</v>
      </c>
      <c r="Q1364">
        <v>7</v>
      </c>
      <c r="R1364">
        <v>0</v>
      </c>
      <c r="S1364" s="16">
        <v>197.92</v>
      </c>
    </row>
    <row r="1365" spans="1:19">
      <c r="A1365" t="s">
        <v>7028</v>
      </c>
      <c r="B1365" s="1">
        <v>41969</v>
      </c>
      <c r="C1365" s="1">
        <v>41974</v>
      </c>
      <c r="D1365" t="s">
        <v>48</v>
      </c>
      <c r="E1365" t="s">
        <v>567</v>
      </c>
      <c r="F1365" t="s">
        <v>102</v>
      </c>
      <c r="G1365" t="s">
        <v>23</v>
      </c>
      <c r="H1365" t="s">
        <v>128</v>
      </c>
      <c r="I1365" t="s">
        <v>40</v>
      </c>
      <c r="J1365">
        <v>94109</v>
      </c>
      <c r="K1365" t="s">
        <v>41</v>
      </c>
      <c r="L1365" t="s">
        <v>6137</v>
      </c>
      <c r="M1365" t="s">
        <v>43</v>
      </c>
      <c r="N1365" t="s">
        <v>90</v>
      </c>
      <c r="O1365" t="s">
        <v>6138</v>
      </c>
      <c r="P1365" t="s">
        <v>6133</v>
      </c>
      <c r="Q1365">
        <v>2</v>
      </c>
      <c r="R1365">
        <v>0</v>
      </c>
      <c r="S1365" s="16">
        <v>40.17</v>
      </c>
    </row>
    <row r="1366" spans="1:19">
      <c r="A1366" t="s">
        <v>7029</v>
      </c>
      <c r="B1366" s="1">
        <v>41930</v>
      </c>
      <c r="C1366" s="1">
        <v>41934</v>
      </c>
      <c r="D1366" t="s">
        <v>48</v>
      </c>
      <c r="E1366" t="s">
        <v>5433</v>
      </c>
      <c r="F1366" t="s">
        <v>38</v>
      </c>
      <c r="G1366" t="s">
        <v>23</v>
      </c>
      <c r="H1366" t="s">
        <v>6476</v>
      </c>
      <c r="I1366" t="s">
        <v>1764</v>
      </c>
      <c r="J1366">
        <v>71854</v>
      </c>
      <c r="K1366" t="s">
        <v>26</v>
      </c>
      <c r="L1366" t="s">
        <v>6973</v>
      </c>
      <c r="M1366" t="s">
        <v>28</v>
      </c>
      <c r="N1366" t="s">
        <v>34</v>
      </c>
      <c r="O1366" t="s">
        <v>6974</v>
      </c>
      <c r="P1366" t="s">
        <v>7030</v>
      </c>
      <c r="Q1366">
        <v>6</v>
      </c>
      <c r="R1366">
        <v>0</v>
      </c>
      <c r="S1366" s="16">
        <v>145.28</v>
      </c>
    </row>
    <row r="1367" spans="1:19">
      <c r="A1367" t="s">
        <v>7031</v>
      </c>
      <c r="B1367" s="1">
        <v>42636</v>
      </c>
      <c r="C1367" s="1">
        <v>42639</v>
      </c>
      <c r="D1367" t="s">
        <v>20</v>
      </c>
      <c r="E1367" t="s">
        <v>6107</v>
      </c>
      <c r="F1367" t="s">
        <v>38</v>
      </c>
      <c r="G1367" t="s">
        <v>23</v>
      </c>
      <c r="H1367" t="s">
        <v>95</v>
      </c>
      <c r="I1367" t="s">
        <v>96</v>
      </c>
      <c r="J1367">
        <v>98115</v>
      </c>
      <c r="K1367" t="s">
        <v>41</v>
      </c>
      <c r="L1367" t="s">
        <v>7032</v>
      </c>
      <c r="M1367" t="s">
        <v>43</v>
      </c>
      <c r="N1367" t="s">
        <v>593</v>
      </c>
      <c r="O1367" t="s">
        <v>7033</v>
      </c>
      <c r="P1367" t="s">
        <v>7034</v>
      </c>
      <c r="Q1367">
        <v>2</v>
      </c>
      <c r="R1367">
        <v>0</v>
      </c>
      <c r="S1367" s="16">
        <v>3.69</v>
      </c>
    </row>
    <row r="1368" spans="1:19">
      <c r="A1368" t="s">
        <v>7035</v>
      </c>
      <c r="B1368" s="1">
        <v>42584</v>
      </c>
      <c r="C1368" s="1">
        <v>42586</v>
      </c>
      <c r="D1368" t="s">
        <v>20</v>
      </c>
      <c r="E1368" t="s">
        <v>2462</v>
      </c>
      <c r="F1368" t="s">
        <v>38</v>
      </c>
      <c r="G1368" t="s">
        <v>23</v>
      </c>
      <c r="H1368" t="s">
        <v>39</v>
      </c>
      <c r="I1368" t="s">
        <v>40</v>
      </c>
      <c r="J1368">
        <v>90032</v>
      </c>
      <c r="K1368" t="s">
        <v>41</v>
      </c>
      <c r="L1368" t="s">
        <v>7036</v>
      </c>
      <c r="M1368" t="s">
        <v>28</v>
      </c>
      <c r="N1368" t="s">
        <v>53</v>
      </c>
      <c r="O1368" t="s">
        <v>7037</v>
      </c>
      <c r="P1368" t="s">
        <v>7038</v>
      </c>
      <c r="Q1368">
        <v>2</v>
      </c>
      <c r="R1368">
        <v>0.2</v>
      </c>
      <c r="S1368" s="16">
        <v>15.35</v>
      </c>
    </row>
    <row r="1369" spans="1:19">
      <c r="A1369" t="s">
        <v>7041</v>
      </c>
      <c r="B1369" s="1">
        <v>43055</v>
      </c>
      <c r="C1369" s="1">
        <v>43060</v>
      </c>
      <c r="D1369" t="s">
        <v>48</v>
      </c>
      <c r="E1369" t="s">
        <v>3536</v>
      </c>
      <c r="F1369" t="s">
        <v>102</v>
      </c>
      <c r="G1369" t="s">
        <v>23</v>
      </c>
      <c r="H1369" t="s">
        <v>3224</v>
      </c>
      <c r="I1369" t="s">
        <v>275</v>
      </c>
      <c r="J1369">
        <v>10701</v>
      </c>
      <c r="K1369" t="s">
        <v>150</v>
      </c>
      <c r="L1369" t="s">
        <v>7042</v>
      </c>
      <c r="M1369" t="s">
        <v>70</v>
      </c>
      <c r="N1369" t="s">
        <v>700</v>
      </c>
      <c r="O1369" t="s">
        <v>7043</v>
      </c>
      <c r="P1369" t="s">
        <v>7044</v>
      </c>
      <c r="Q1369">
        <v>4</v>
      </c>
      <c r="R1369">
        <v>0</v>
      </c>
      <c r="S1369" s="16">
        <v>24.12</v>
      </c>
    </row>
    <row r="1370" spans="1:19">
      <c r="A1370" t="s">
        <v>7045</v>
      </c>
      <c r="B1370" s="1">
        <v>42989</v>
      </c>
      <c r="C1370" s="1">
        <v>42989</v>
      </c>
      <c r="D1370" t="s">
        <v>1327</v>
      </c>
      <c r="E1370" t="s">
        <v>806</v>
      </c>
      <c r="F1370" t="s">
        <v>22</v>
      </c>
      <c r="G1370" t="s">
        <v>23</v>
      </c>
      <c r="H1370" t="s">
        <v>128</v>
      </c>
      <c r="I1370" t="s">
        <v>40</v>
      </c>
      <c r="J1370">
        <v>94110</v>
      </c>
      <c r="K1370" t="s">
        <v>41</v>
      </c>
      <c r="L1370" t="s">
        <v>357</v>
      </c>
      <c r="M1370" t="s">
        <v>28</v>
      </c>
      <c r="N1370" t="s">
        <v>63</v>
      </c>
      <c r="O1370" t="s">
        <v>358</v>
      </c>
      <c r="P1370" t="s">
        <v>7046</v>
      </c>
      <c r="Q1370">
        <v>4</v>
      </c>
      <c r="R1370">
        <v>0</v>
      </c>
      <c r="S1370" s="16">
        <v>11.65</v>
      </c>
    </row>
    <row r="1371" spans="1:19">
      <c r="A1371" t="s">
        <v>7047</v>
      </c>
      <c r="B1371" s="1">
        <v>42985</v>
      </c>
      <c r="C1371" s="1">
        <v>42989</v>
      </c>
      <c r="D1371" t="s">
        <v>48</v>
      </c>
      <c r="E1371" t="s">
        <v>1452</v>
      </c>
      <c r="F1371" t="s">
        <v>22</v>
      </c>
      <c r="G1371" t="s">
        <v>23</v>
      </c>
      <c r="H1371" t="s">
        <v>2608</v>
      </c>
      <c r="I1371" t="s">
        <v>114</v>
      </c>
      <c r="J1371">
        <v>53209</v>
      </c>
      <c r="K1371" t="s">
        <v>105</v>
      </c>
      <c r="L1371" t="s">
        <v>6295</v>
      </c>
      <c r="M1371" t="s">
        <v>70</v>
      </c>
      <c r="N1371" t="s">
        <v>162</v>
      </c>
      <c r="O1371" t="s">
        <v>6296</v>
      </c>
      <c r="P1371" t="s">
        <v>2784</v>
      </c>
      <c r="Q1371">
        <v>1</v>
      </c>
      <c r="R1371">
        <v>0</v>
      </c>
      <c r="S1371" s="16">
        <v>1.89</v>
      </c>
    </row>
    <row r="1372" spans="1:19">
      <c r="A1372" t="s">
        <v>7048</v>
      </c>
      <c r="B1372" s="1">
        <v>42252</v>
      </c>
      <c r="C1372" s="1">
        <v>42257</v>
      </c>
      <c r="D1372" t="s">
        <v>48</v>
      </c>
      <c r="E1372" t="s">
        <v>1195</v>
      </c>
      <c r="F1372" t="s">
        <v>38</v>
      </c>
      <c r="G1372" t="s">
        <v>23</v>
      </c>
      <c r="H1372" t="s">
        <v>400</v>
      </c>
      <c r="I1372" t="s">
        <v>231</v>
      </c>
      <c r="J1372">
        <v>55901</v>
      </c>
      <c r="K1372" t="s">
        <v>105</v>
      </c>
      <c r="L1372" t="s">
        <v>267</v>
      </c>
      <c r="M1372" t="s">
        <v>28</v>
      </c>
      <c r="N1372" t="s">
        <v>63</v>
      </c>
      <c r="O1372" t="s">
        <v>268</v>
      </c>
      <c r="P1372" t="s">
        <v>269</v>
      </c>
      <c r="Q1372">
        <v>2</v>
      </c>
      <c r="R1372">
        <v>0</v>
      </c>
      <c r="S1372" s="16">
        <v>2.96</v>
      </c>
    </row>
    <row r="1373" spans="1:19">
      <c r="A1373" t="s">
        <v>7049</v>
      </c>
      <c r="B1373" s="1">
        <v>42906</v>
      </c>
      <c r="C1373" s="1">
        <v>42909</v>
      </c>
      <c r="D1373" t="s">
        <v>191</v>
      </c>
      <c r="E1373" t="s">
        <v>2602</v>
      </c>
      <c r="F1373" t="s">
        <v>22</v>
      </c>
      <c r="G1373" t="s">
        <v>23</v>
      </c>
      <c r="H1373" t="s">
        <v>1460</v>
      </c>
      <c r="I1373" t="s">
        <v>51</v>
      </c>
      <c r="J1373">
        <v>33180</v>
      </c>
      <c r="K1373" t="s">
        <v>26</v>
      </c>
      <c r="L1373" t="s">
        <v>5711</v>
      </c>
      <c r="M1373" t="s">
        <v>43</v>
      </c>
      <c r="N1373" t="s">
        <v>57</v>
      </c>
      <c r="O1373" t="s">
        <v>5712</v>
      </c>
      <c r="P1373" t="s">
        <v>3622</v>
      </c>
      <c r="Q1373">
        <v>1</v>
      </c>
      <c r="R1373">
        <v>0.2</v>
      </c>
      <c r="S1373" s="16">
        <v>0.33</v>
      </c>
    </row>
    <row r="1374" spans="1:19">
      <c r="A1374" t="s">
        <v>7050</v>
      </c>
      <c r="B1374" s="1">
        <v>42962</v>
      </c>
      <c r="C1374" s="1">
        <v>42966</v>
      </c>
      <c r="D1374" t="s">
        <v>48</v>
      </c>
      <c r="E1374" t="s">
        <v>5551</v>
      </c>
      <c r="F1374" t="s">
        <v>38</v>
      </c>
      <c r="G1374" t="s">
        <v>23</v>
      </c>
      <c r="H1374" t="s">
        <v>580</v>
      </c>
      <c r="I1374" t="s">
        <v>231</v>
      </c>
      <c r="J1374">
        <v>55113</v>
      </c>
      <c r="K1374" t="s">
        <v>105</v>
      </c>
      <c r="L1374" t="s">
        <v>7051</v>
      </c>
      <c r="M1374" t="s">
        <v>43</v>
      </c>
      <c r="N1374" t="s">
        <v>44</v>
      </c>
      <c r="O1374" t="s">
        <v>7052</v>
      </c>
      <c r="P1374" t="s">
        <v>5882</v>
      </c>
      <c r="Q1374">
        <v>8</v>
      </c>
      <c r="R1374">
        <v>0</v>
      </c>
      <c r="S1374" s="16">
        <v>23.18</v>
      </c>
    </row>
    <row r="1375" spans="1:19">
      <c r="A1375" t="s">
        <v>7053</v>
      </c>
      <c r="B1375" s="1">
        <v>41959</v>
      </c>
      <c r="C1375" s="1">
        <v>41963</v>
      </c>
      <c r="D1375" t="s">
        <v>48</v>
      </c>
      <c r="E1375" t="s">
        <v>2299</v>
      </c>
      <c r="F1375" t="s">
        <v>22</v>
      </c>
      <c r="G1375" t="s">
        <v>23</v>
      </c>
      <c r="H1375" t="s">
        <v>367</v>
      </c>
      <c r="I1375" t="s">
        <v>213</v>
      </c>
      <c r="J1375">
        <v>62521</v>
      </c>
      <c r="K1375" t="s">
        <v>105</v>
      </c>
      <c r="L1375" t="s">
        <v>5570</v>
      </c>
      <c r="M1375" t="s">
        <v>28</v>
      </c>
      <c r="N1375" t="s">
        <v>34</v>
      </c>
      <c r="O1375" t="s">
        <v>5571</v>
      </c>
      <c r="P1375" t="s">
        <v>6775</v>
      </c>
      <c r="Q1375">
        <v>2</v>
      </c>
      <c r="R1375">
        <v>0.3</v>
      </c>
      <c r="S1375" s="16">
        <v>-1.07</v>
      </c>
    </row>
    <row r="1376" spans="1:19">
      <c r="A1376" t="s">
        <v>7056</v>
      </c>
      <c r="B1376" s="1">
        <v>42342</v>
      </c>
      <c r="C1376" s="1">
        <v>42347</v>
      </c>
      <c r="D1376" t="s">
        <v>48</v>
      </c>
      <c r="E1376" t="s">
        <v>3001</v>
      </c>
      <c r="F1376" t="s">
        <v>22</v>
      </c>
      <c r="G1376" t="s">
        <v>23</v>
      </c>
      <c r="H1376" t="s">
        <v>1158</v>
      </c>
      <c r="I1376" t="s">
        <v>40</v>
      </c>
      <c r="J1376">
        <v>90712</v>
      </c>
      <c r="K1376" t="s">
        <v>41</v>
      </c>
      <c r="L1376" t="s">
        <v>4640</v>
      </c>
      <c r="M1376" t="s">
        <v>43</v>
      </c>
      <c r="N1376" t="s">
        <v>67</v>
      </c>
      <c r="O1376" t="s">
        <v>4641</v>
      </c>
      <c r="P1376" t="s">
        <v>4200</v>
      </c>
      <c r="Q1376">
        <v>5</v>
      </c>
      <c r="R1376">
        <v>0</v>
      </c>
      <c r="S1376" s="16">
        <v>6.25</v>
      </c>
    </row>
    <row r="1377" spans="1:19">
      <c r="A1377" t="s">
        <v>7057</v>
      </c>
      <c r="B1377" s="1">
        <v>42145</v>
      </c>
      <c r="C1377" s="1">
        <v>42149</v>
      </c>
      <c r="D1377" t="s">
        <v>48</v>
      </c>
      <c r="E1377" t="s">
        <v>4616</v>
      </c>
      <c r="F1377" t="s">
        <v>38</v>
      </c>
      <c r="G1377" t="s">
        <v>23</v>
      </c>
      <c r="H1377" t="s">
        <v>95</v>
      </c>
      <c r="I1377" t="s">
        <v>96</v>
      </c>
      <c r="J1377">
        <v>98105</v>
      </c>
      <c r="K1377" t="s">
        <v>41</v>
      </c>
      <c r="L1377" t="s">
        <v>2680</v>
      </c>
      <c r="M1377" t="s">
        <v>43</v>
      </c>
      <c r="N1377" t="s">
        <v>74</v>
      </c>
      <c r="O1377" t="s">
        <v>2681</v>
      </c>
      <c r="P1377" t="s">
        <v>2682</v>
      </c>
      <c r="Q1377">
        <v>4</v>
      </c>
      <c r="R1377">
        <v>0.2</v>
      </c>
      <c r="S1377" s="16">
        <v>8.77</v>
      </c>
    </row>
    <row r="1378" spans="1:19">
      <c r="A1378" t="s">
        <v>7058</v>
      </c>
      <c r="B1378" s="1">
        <v>43024</v>
      </c>
      <c r="C1378" s="1">
        <v>43029</v>
      </c>
      <c r="D1378" t="s">
        <v>48</v>
      </c>
      <c r="E1378" t="s">
        <v>2737</v>
      </c>
      <c r="F1378" t="s">
        <v>38</v>
      </c>
      <c r="G1378" t="s">
        <v>23</v>
      </c>
      <c r="H1378" t="s">
        <v>642</v>
      </c>
      <c r="I1378" t="s">
        <v>317</v>
      </c>
      <c r="J1378">
        <v>85254</v>
      </c>
      <c r="K1378" t="s">
        <v>41</v>
      </c>
      <c r="L1378" t="s">
        <v>5587</v>
      </c>
      <c r="M1378" t="s">
        <v>43</v>
      </c>
      <c r="N1378" t="s">
        <v>90</v>
      </c>
      <c r="O1378" t="s">
        <v>5588</v>
      </c>
      <c r="P1378" t="s">
        <v>7059</v>
      </c>
      <c r="Q1378">
        <v>7</v>
      </c>
      <c r="R1378">
        <v>0.2</v>
      </c>
      <c r="S1378" s="16">
        <v>111.57</v>
      </c>
    </row>
    <row r="1379" spans="1:19">
      <c r="A1379" t="s">
        <v>7060</v>
      </c>
      <c r="B1379" s="1">
        <v>42317</v>
      </c>
      <c r="C1379" s="1">
        <v>42322</v>
      </c>
      <c r="D1379" t="s">
        <v>20</v>
      </c>
      <c r="E1379" t="s">
        <v>2016</v>
      </c>
      <c r="F1379" t="s">
        <v>22</v>
      </c>
      <c r="G1379" t="s">
        <v>23</v>
      </c>
      <c r="H1379" t="s">
        <v>2396</v>
      </c>
      <c r="I1379" t="s">
        <v>275</v>
      </c>
      <c r="J1379">
        <v>11572</v>
      </c>
      <c r="K1379" t="s">
        <v>150</v>
      </c>
      <c r="L1379" t="s">
        <v>4613</v>
      </c>
      <c r="M1379" t="s">
        <v>43</v>
      </c>
      <c r="N1379" t="s">
        <v>57</v>
      </c>
      <c r="O1379" t="s">
        <v>4614</v>
      </c>
      <c r="P1379" t="s">
        <v>4736</v>
      </c>
      <c r="Q1379">
        <v>5</v>
      </c>
      <c r="R1379">
        <v>0</v>
      </c>
      <c r="S1379" s="16">
        <v>4.8899999999999997</v>
      </c>
    </row>
    <row r="1380" spans="1:19">
      <c r="A1380" t="s">
        <v>7061</v>
      </c>
      <c r="B1380" s="1">
        <v>42619</v>
      </c>
      <c r="C1380" s="1">
        <v>42625</v>
      </c>
      <c r="D1380" t="s">
        <v>48</v>
      </c>
      <c r="E1380" t="s">
        <v>2450</v>
      </c>
      <c r="F1380" t="s">
        <v>38</v>
      </c>
      <c r="G1380" t="s">
        <v>23</v>
      </c>
      <c r="H1380" t="s">
        <v>844</v>
      </c>
      <c r="I1380" t="s">
        <v>104</v>
      </c>
      <c r="J1380">
        <v>75217</v>
      </c>
      <c r="K1380" t="s">
        <v>105</v>
      </c>
      <c r="L1380" t="s">
        <v>5604</v>
      </c>
      <c r="M1380" t="s">
        <v>43</v>
      </c>
      <c r="N1380" t="s">
        <v>90</v>
      </c>
      <c r="O1380" t="s">
        <v>5605</v>
      </c>
      <c r="P1380" t="s">
        <v>4305</v>
      </c>
      <c r="Q1380">
        <v>4</v>
      </c>
      <c r="R1380">
        <v>0.2</v>
      </c>
      <c r="S1380" s="16">
        <v>15.2</v>
      </c>
    </row>
    <row r="1381" spans="1:19">
      <c r="A1381" t="s">
        <v>7064</v>
      </c>
      <c r="B1381" s="1">
        <v>42733</v>
      </c>
      <c r="C1381" s="1">
        <v>42737</v>
      </c>
      <c r="D1381" t="s">
        <v>48</v>
      </c>
      <c r="E1381" t="s">
        <v>2568</v>
      </c>
      <c r="F1381" t="s">
        <v>22</v>
      </c>
      <c r="G1381" t="s">
        <v>23</v>
      </c>
      <c r="H1381" t="s">
        <v>6599</v>
      </c>
      <c r="I1381" t="s">
        <v>4483</v>
      </c>
      <c r="J1381">
        <v>67212</v>
      </c>
      <c r="K1381" t="s">
        <v>105</v>
      </c>
      <c r="L1381" t="s">
        <v>6160</v>
      </c>
      <c r="M1381" t="s">
        <v>28</v>
      </c>
      <c r="N1381" t="s">
        <v>63</v>
      </c>
      <c r="O1381" t="s">
        <v>6161</v>
      </c>
      <c r="P1381" t="s">
        <v>6003</v>
      </c>
      <c r="Q1381">
        <v>6</v>
      </c>
      <c r="R1381">
        <v>0</v>
      </c>
      <c r="S1381" s="16">
        <v>23.99</v>
      </c>
    </row>
    <row r="1382" spans="1:19">
      <c r="A1382" t="s">
        <v>7065</v>
      </c>
      <c r="B1382" s="1">
        <v>42988</v>
      </c>
      <c r="C1382" s="1">
        <v>42991</v>
      </c>
      <c r="D1382" t="s">
        <v>191</v>
      </c>
      <c r="E1382" t="s">
        <v>1551</v>
      </c>
      <c r="F1382" t="s">
        <v>38</v>
      </c>
      <c r="G1382" t="s">
        <v>23</v>
      </c>
      <c r="H1382" t="s">
        <v>830</v>
      </c>
      <c r="I1382" t="s">
        <v>513</v>
      </c>
      <c r="J1382">
        <v>44312</v>
      </c>
      <c r="K1382" t="s">
        <v>150</v>
      </c>
      <c r="L1382" t="s">
        <v>7066</v>
      </c>
      <c r="M1382" t="s">
        <v>43</v>
      </c>
      <c r="N1382" t="s">
        <v>90</v>
      </c>
      <c r="O1382" t="s">
        <v>7067</v>
      </c>
      <c r="P1382" t="s">
        <v>2230</v>
      </c>
      <c r="Q1382">
        <v>3</v>
      </c>
      <c r="R1382">
        <v>0.2</v>
      </c>
      <c r="S1382" s="16">
        <v>28.71</v>
      </c>
    </row>
    <row r="1383" spans="1:19">
      <c r="A1383" t="s">
        <v>7068</v>
      </c>
      <c r="B1383" s="1">
        <v>42596</v>
      </c>
      <c r="C1383" s="1">
        <v>42600</v>
      </c>
      <c r="D1383" t="s">
        <v>48</v>
      </c>
      <c r="E1383" t="s">
        <v>6987</v>
      </c>
      <c r="F1383" t="s">
        <v>22</v>
      </c>
      <c r="G1383" t="s">
        <v>23</v>
      </c>
      <c r="H1383" t="s">
        <v>39</v>
      </c>
      <c r="I1383" t="s">
        <v>40</v>
      </c>
      <c r="J1383">
        <v>90045</v>
      </c>
      <c r="K1383" t="s">
        <v>41</v>
      </c>
      <c r="L1383" t="s">
        <v>5010</v>
      </c>
      <c r="M1383" t="s">
        <v>43</v>
      </c>
      <c r="N1383" t="s">
        <v>90</v>
      </c>
      <c r="O1383" t="s">
        <v>5011</v>
      </c>
      <c r="P1383" t="s">
        <v>6558</v>
      </c>
      <c r="Q1383">
        <v>3</v>
      </c>
      <c r="R1383">
        <v>0</v>
      </c>
      <c r="S1383" s="16">
        <v>7.61</v>
      </c>
    </row>
    <row r="1384" spans="1:19">
      <c r="A1384" t="s">
        <v>7071</v>
      </c>
      <c r="B1384" s="1">
        <v>42618</v>
      </c>
      <c r="C1384" s="1">
        <v>42620</v>
      </c>
      <c r="D1384" t="s">
        <v>20</v>
      </c>
      <c r="E1384" t="s">
        <v>7072</v>
      </c>
      <c r="F1384" t="s">
        <v>38</v>
      </c>
      <c r="G1384" t="s">
        <v>23</v>
      </c>
      <c r="H1384" t="s">
        <v>186</v>
      </c>
      <c r="I1384" t="s">
        <v>104</v>
      </c>
      <c r="J1384">
        <v>77070</v>
      </c>
      <c r="K1384" t="s">
        <v>105</v>
      </c>
      <c r="L1384" t="s">
        <v>2707</v>
      </c>
      <c r="M1384" t="s">
        <v>43</v>
      </c>
      <c r="N1384" t="s">
        <v>90</v>
      </c>
      <c r="O1384" t="s">
        <v>2708</v>
      </c>
      <c r="P1384" t="s">
        <v>952</v>
      </c>
      <c r="Q1384">
        <v>5</v>
      </c>
      <c r="R1384">
        <v>0.2</v>
      </c>
      <c r="S1384" s="16">
        <v>9.07</v>
      </c>
    </row>
    <row r="1385" spans="1:19">
      <c r="A1385" t="s">
        <v>7073</v>
      </c>
      <c r="B1385" s="1">
        <v>42912</v>
      </c>
      <c r="C1385" s="1">
        <v>42919</v>
      </c>
      <c r="D1385" t="s">
        <v>48</v>
      </c>
      <c r="E1385" t="s">
        <v>3556</v>
      </c>
      <c r="F1385" t="s">
        <v>22</v>
      </c>
      <c r="G1385" t="s">
        <v>23</v>
      </c>
      <c r="H1385" t="s">
        <v>148</v>
      </c>
      <c r="I1385" t="s">
        <v>149</v>
      </c>
      <c r="J1385">
        <v>19143</v>
      </c>
      <c r="K1385" t="s">
        <v>150</v>
      </c>
      <c r="L1385" t="s">
        <v>1079</v>
      </c>
      <c r="M1385" t="s">
        <v>70</v>
      </c>
      <c r="N1385" t="s">
        <v>71</v>
      </c>
      <c r="O1385" t="s">
        <v>1080</v>
      </c>
      <c r="P1385" t="s">
        <v>7074</v>
      </c>
      <c r="Q1385">
        <v>3</v>
      </c>
      <c r="R1385">
        <v>0.4</v>
      </c>
      <c r="S1385" s="16">
        <v>41.79</v>
      </c>
    </row>
    <row r="1386" spans="1:19">
      <c r="A1386" t="s">
        <v>7075</v>
      </c>
      <c r="B1386" s="1">
        <v>42784</v>
      </c>
      <c r="C1386" s="1">
        <v>42787</v>
      </c>
      <c r="D1386" t="s">
        <v>20</v>
      </c>
      <c r="E1386" t="s">
        <v>497</v>
      </c>
      <c r="F1386" t="s">
        <v>38</v>
      </c>
      <c r="G1386" t="s">
        <v>23</v>
      </c>
      <c r="H1386" t="s">
        <v>39</v>
      </c>
      <c r="I1386" t="s">
        <v>40</v>
      </c>
      <c r="J1386">
        <v>90045</v>
      </c>
      <c r="K1386" t="s">
        <v>41</v>
      </c>
      <c r="L1386" t="s">
        <v>1726</v>
      </c>
      <c r="M1386" t="s">
        <v>70</v>
      </c>
      <c r="N1386" t="s">
        <v>71</v>
      </c>
      <c r="O1386" t="s">
        <v>1727</v>
      </c>
      <c r="P1386" t="s">
        <v>7076</v>
      </c>
      <c r="Q1386">
        <v>3</v>
      </c>
      <c r="R1386">
        <v>0.2</v>
      </c>
      <c r="S1386" s="16">
        <v>10.5</v>
      </c>
    </row>
    <row r="1387" spans="1:19">
      <c r="A1387" t="s">
        <v>7077</v>
      </c>
      <c r="B1387" s="1">
        <v>42694</v>
      </c>
      <c r="C1387" s="1">
        <v>42701</v>
      </c>
      <c r="D1387" t="s">
        <v>48</v>
      </c>
      <c r="E1387" t="s">
        <v>1835</v>
      </c>
      <c r="F1387" t="s">
        <v>38</v>
      </c>
      <c r="G1387" t="s">
        <v>23</v>
      </c>
      <c r="H1387" t="s">
        <v>39</v>
      </c>
      <c r="I1387" t="s">
        <v>40</v>
      </c>
      <c r="J1387">
        <v>90004</v>
      </c>
      <c r="K1387" t="s">
        <v>41</v>
      </c>
      <c r="L1387" t="s">
        <v>840</v>
      </c>
      <c r="M1387" t="s">
        <v>43</v>
      </c>
      <c r="N1387" t="s">
        <v>78</v>
      </c>
      <c r="O1387" t="s">
        <v>841</v>
      </c>
      <c r="P1387" t="s">
        <v>7078</v>
      </c>
      <c r="Q1387">
        <v>12</v>
      </c>
      <c r="R1387">
        <v>0</v>
      </c>
      <c r="S1387" s="16">
        <v>11.31</v>
      </c>
    </row>
    <row r="1388" spans="1:19">
      <c r="A1388" t="s">
        <v>7079</v>
      </c>
      <c r="B1388" s="1">
        <v>43077</v>
      </c>
      <c r="C1388" s="1">
        <v>43083</v>
      </c>
      <c r="D1388" t="s">
        <v>48</v>
      </c>
      <c r="E1388" t="s">
        <v>5787</v>
      </c>
      <c r="F1388" t="s">
        <v>38</v>
      </c>
      <c r="G1388" t="s">
        <v>23</v>
      </c>
      <c r="H1388" t="s">
        <v>128</v>
      </c>
      <c r="I1388" t="s">
        <v>40</v>
      </c>
      <c r="J1388">
        <v>94109</v>
      </c>
      <c r="K1388" t="s">
        <v>41</v>
      </c>
      <c r="L1388" t="s">
        <v>6751</v>
      </c>
      <c r="M1388" t="s">
        <v>43</v>
      </c>
      <c r="N1388" t="s">
        <v>90</v>
      </c>
      <c r="O1388" t="s">
        <v>7080</v>
      </c>
      <c r="P1388" t="s">
        <v>3700</v>
      </c>
      <c r="Q1388">
        <v>4</v>
      </c>
      <c r="R1388">
        <v>0</v>
      </c>
      <c r="S1388" s="16">
        <v>40.44</v>
      </c>
    </row>
    <row r="1389" spans="1:19">
      <c r="A1389" t="s">
        <v>7081</v>
      </c>
      <c r="B1389" s="1">
        <v>41918</v>
      </c>
      <c r="C1389" s="1">
        <v>41920</v>
      </c>
      <c r="D1389" t="s">
        <v>20</v>
      </c>
      <c r="E1389" t="s">
        <v>781</v>
      </c>
      <c r="F1389" t="s">
        <v>38</v>
      </c>
      <c r="G1389" t="s">
        <v>23</v>
      </c>
      <c r="H1389" t="s">
        <v>2593</v>
      </c>
      <c r="I1389" t="s">
        <v>140</v>
      </c>
      <c r="J1389">
        <v>68104</v>
      </c>
      <c r="K1389" t="s">
        <v>105</v>
      </c>
      <c r="L1389" t="s">
        <v>7082</v>
      </c>
      <c r="M1389" t="s">
        <v>43</v>
      </c>
      <c r="N1389" t="s">
        <v>74</v>
      </c>
      <c r="O1389" t="s">
        <v>7083</v>
      </c>
      <c r="P1389" t="s">
        <v>6080</v>
      </c>
      <c r="Q1389">
        <v>2</v>
      </c>
      <c r="R1389">
        <v>0</v>
      </c>
      <c r="S1389" s="16">
        <v>7.68</v>
      </c>
    </row>
    <row r="1390" spans="1:19">
      <c r="A1390" t="s">
        <v>7084</v>
      </c>
      <c r="B1390" s="1">
        <v>43042</v>
      </c>
      <c r="C1390" s="1">
        <v>43044</v>
      </c>
      <c r="D1390" t="s">
        <v>20</v>
      </c>
      <c r="E1390" t="s">
        <v>5167</v>
      </c>
      <c r="F1390" t="s">
        <v>38</v>
      </c>
      <c r="G1390" t="s">
        <v>23</v>
      </c>
      <c r="H1390" t="s">
        <v>1510</v>
      </c>
      <c r="I1390" t="s">
        <v>25</v>
      </c>
      <c r="J1390">
        <v>40475</v>
      </c>
      <c r="K1390" t="s">
        <v>26</v>
      </c>
      <c r="L1390" t="s">
        <v>7085</v>
      </c>
      <c r="M1390" t="s">
        <v>43</v>
      </c>
      <c r="N1390" t="s">
        <v>90</v>
      </c>
      <c r="O1390" t="s">
        <v>7086</v>
      </c>
      <c r="P1390" t="s">
        <v>3853</v>
      </c>
      <c r="Q1390">
        <v>5</v>
      </c>
      <c r="R1390">
        <v>0</v>
      </c>
      <c r="S1390" s="16">
        <v>11.88</v>
      </c>
    </row>
    <row r="1391" spans="1:19">
      <c r="A1391" t="s">
        <v>7087</v>
      </c>
      <c r="B1391" s="1">
        <v>42707</v>
      </c>
      <c r="C1391" s="1">
        <v>42710</v>
      </c>
      <c r="D1391" t="s">
        <v>191</v>
      </c>
      <c r="E1391" t="s">
        <v>3274</v>
      </c>
      <c r="F1391" t="s">
        <v>22</v>
      </c>
      <c r="G1391" t="s">
        <v>23</v>
      </c>
      <c r="H1391" t="s">
        <v>39</v>
      </c>
      <c r="I1391" t="s">
        <v>40</v>
      </c>
      <c r="J1391">
        <v>90045</v>
      </c>
      <c r="K1391" t="s">
        <v>41</v>
      </c>
      <c r="L1391" t="s">
        <v>7088</v>
      </c>
      <c r="M1391" t="s">
        <v>70</v>
      </c>
      <c r="N1391" t="s">
        <v>162</v>
      </c>
      <c r="O1391" t="s">
        <v>7089</v>
      </c>
      <c r="P1391" t="s">
        <v>7090</v>
      </c>
      <c r="Q1391">
        <v>5</v>
      </c>
      <c r="R1391">
        <v>0</v>
      </c>
      <c r="S1391" s="16">
        <v>659.98</v>
      </c>
    </row>
    <row r="1392" spans="1:19">
      <c r="A1392" t="s">
        <v>7091</v>
      </c>
      <c r="B1392" s="1">
        <v>42535</v>
      </c>
      <c r="C1392" s="1">
        <v>42535</v>
      </c>
      <c r="D1392" t="s">
        <v>1327</v>
      </c>
      <c r="E1392" t="s">
        <v>7092</v>
      </c>
      <c r="F1392" t="s">
        <v>102</v>
      </c>
      <c r="G1392" t="s">
        <v>23</v>
      </c>
      <c r="H1392" t="s">
        <v>39</v>
      </c>
      <c r="I1392" t="s">
        <v>40</v>
      </c>
      <c r="J1392">
        <v>90036</v>
      </c>
      <c r="K1392" t="s">
        <v>41</v>
      </c>
      <c r="L1392" t="s">
        <v>6483</v>
      </c>
      <c r="M1392" t="s">
        <v>28</v>
      </c>
      <c r="N1392" t="s">
        <v>29</v>
      </c>
      <c r="O1392" t="s">
        <v>6484</v>
      </c>
      <c r="P1392" t="s">
        <v>7093</v>
      </c>
      <c r="Q1392">
        <v>5</v>
      </c>
      <c r="R1392">
        <v>0.15</v>
      </c>
      <c r="S1392" s="16">
        <v>35.25</v>
      </c>
    </row>
    <row r="1393" spans="1:19">
      <c r="A1393" t="s">
        <v>7095</v>
      </c>
      <c r="B1393" s="1">
        <v>42296</v>
      </c>
      <c r="C1393" s="1">
        <v>42301</v>
      </c>
      <c r="D1393" t="s">
        <v>48</v>
      </c>
      <c r="E1393" t="s">
        <v>756</v>
      </c>
      <c r="F1393" t="s">
        <v>102</v>
      </c>
      <c r="G1393" t="s">
        <v>23</v>
      </c>
      <c r="H1393" t="s">
        <v>39</v>
      </c>
      <c r="I1393" t="s">
        <v>40</v>
      </c>
      <c r="J1393">
        <v>90008</v>
      </c>
      <c r="K1393" t="s">
        <v>41</v>
      </c>
      <c r="L1393" t="s">
        <v>7096</v>
      </c>
      <c r="M1393" t="s">
        <v>43</v>
      </c>
      <c r="N1393" t="s">
        <v>78</v>
      </c>
      <c r="O1393" t="s">
        <v>7097</v>
      </c>
      <c r="P1393" t="s">
        <v>7098</v>
      </c>
      <c r="Q1393">
        <v>5</v>
      </c>
      <c r="R1393">
        <v>0</v>
      </c>
      <c r="S1393" s="16">
        <v>459.4</v>
      </c>
    </row>
    <row r="1394" spans="1:19">
      <c r="A1394" t="s">
        <v>7101</v>
      </c>
      <c r="B1394" s="1">
        <v>42987</v>
      </c>
      <c r="C1394" s="1">
        <v>42991</v>
      </c>
      <c r="D1394" t="s">
        <v>48</v>
      </c>
      <c r="E1394" t="s">
        <v>4039</v>
      </c>
      <c r="F1394" t="s">
        <v>22</v>
      </c>
      <c r="G1394" t="s">
        <v>23</v>
      </c>
      <c r="H1394" t="s">
        <v>3946</v>
      </c>
      <c r="I1394" t="s">
        <v>317</v>
      </c>
      <c r="J1394">
        <v>85301</v>
      </c>
      <c r="K1394" t="s">
        <v>41</v>
      </c>
      <c r="L1394" t="s">
        <v>7102</v>
      </c>
      <c r="M1394" t="s">
        <v>43</v>
      </c>
      <c r="N1394" t="s">
        <v>90</v>
      </c>
      <c r="O1394" t="s">
        <v>7103</v>
      </c>
      <c r="P1394" t="s">
        <v>2391</v>
      </c>
      <c r="Q1394">
        <v>2</v>
      </c>
      <c r="R1394">
        <v>0.2</v>
      </c>
      <c r="S1394" s="16">
        <v>2.39</v>
      </c>
    </row>
    <row r="1395" spans="1:19">
      <c r="A1395" t="s">
        <v>7106</v>
      </c>
      <c r="B1395" s="1">
        <v>42573</v>
      </c>
      <c r="C1395" s="1">
        <v>42580</v>
      </c>
      <c r="D1395" t="s">
        <v>48</v>
      </c>
      <c r="E1395" t="s">
        <v>5211</v>
      </c>
      <c r="F1395" t="s">
        <v>102</v>
      </c>
      <c r="G1395" t="s">
        <v>23</v>
      </c>
      <c r="H1395" t="s">
        <v>5334</v>
      </c>
      <c r="I1395" t="s">
        <v>1434</v>
      </c>
      <c r="J1395">
        <v>89431</v>
      </c>
      <c r="K1395" t="s">
        <v>41</v>
      </c>
      <c r="L1395" t="s">
        <v>2427</v>
      </c>
      <c r="M1395" t="s">
        <v>43</v>
      </c>
      <c r="N1395" t="s">
        <v>593</v>
      </c>
      <c r="O1395" t="s">
        <v>2428</v>
      </c>
      <c r="P1395" t="s">
        <v>7107</v>
      </c>
      <c r="Q1395">
        <v>5</v>
      </c>
      <c r="R1395">
        <v>0</v>
      </c>
      <c r="S1395" s="16">
        <v>25</v>
      </c>
    </row>
    <row r="1396" spans="1:19">
      <c r="A1396" t="s">
        <v>7108</v>
      </c>
      <c r="B1396" s="1">
        <v>43098</v>
      </c>
      <c r="C1396" s="1">
        <v>43102</v>
      </c>
      <c r="D1396" t="s">
        <v>48</v>
      </c>
      <c r="E1396" t="s">
        <v>835</v>
      </c>
      <c r="F1396" t="s">
        <v>22</v>
      </c>
      <c r="G1396" t="s">
        <v>23</v>
      </c>
      <c r="H1396" t="s">
        <v>2597</v>
      </c>
      <c r="I1396" t="s">
        <v>96</v>
      </c>
      <c r="J1396">
        <v>98026</v>
      </c>
      <c r="K1396" t="s">
        <v>41</v>
      </c>
      <c r="L1396" t="s">
        <v>7109</v>
      </c>
      <c r="M1396" t="s">
        <v>43</v>
      </c>
      <c r="N1396" t="s">
        <v>277</v>
      </c>
      <c r="O1396" t="s">
        <v>7110</v>
      </c>
      <c r="P1396" t="s">
        <v>7111</v>
      </c>
      <c r="Q1396">
        <v>5</v>
      </c>
      <c r="R1396">
        <v>0</v>
      </c>
      <c r="S1396" s="16">
        <v>9.6</v>
      </c>
    </row>
    <row r="1397" spans="1:19">
      <c r="A1397" t="s">
        <v>7114</v>
      </c>
      <c r="B1397" s="1">
        <v>41719</v>
      </c>
      <c r="C1397" s="1">
        <v>41723</v>
      </c>
      <c r="D1397" t="s">
        <v>48</v>
      </c>
      <c r="E1397" t="s">
        <v>1181</v>
      </c>
      <c r="F1397" t="s">
        <v>38</v>
      </c>
      <c r="G1397" t="s">
        <v>23</v>
      </c>
      <c r="H1397" t="s">
        <v>2548</v>
      </c>
      <c r="I1397" t="s">
        <v>88</v>
      </c>
      <c r="J1397">
        <v>28806</v>
      </c>
      <c r="K1397" t="s">
        <v>26</v>
      </c>
      <c r="L1397" t="s">
        <v>6082</v>
      </c>
      <c r="M1397" t="s">
        <v>43</v>
      </c>
      <c r="N1397" t="s">
        <v>57</v>
      </c>
      <c r="O1397" t="s">
        <v>6083</v>
      </c>
      <c r="P1397" t="s">
        <v>6722</v>
      </c>
      <c r="Q1397">
        <v>1</v>
      </c>
      <c r="R1397">
        <v>0.2</v>
      </c>
      <c r="S1397" s="16">
        <v>-3.86</v>
      </c>
    </row>
    <row r="1398" spans="1:19">
      <c r="A1398" t="s">
        <v>7115</v>
      </c>
      <c r="B1398" s="1">
        <v>42694</v>
      </c>
      <c r="C1398" s="1">
        <v>42698</v>
      </c>
      <c r="D1398" t="s">
        <v>48</v>
      </c>
      <c r="E1398" t="s">
        <v>732</v>
      </c>
      <c r="F1398" t="s">
        <v>22</v>
      </c>
      <c r="G1398" t="s">
        <v>23</v>
      </c>
      <c r="H1398" t="s">
        <v>623</v>
      </c>
      <c r="I1398" t="s">
        <v>248</v>
      </c>
      <c r="J1398">
        <v>19711</v>
      </c>
      <c r="K1398" t="s">
        <v>150</v>
      </c>
      <c r="L1398" t="s">
        <v>4592</v>
      </c>
      <c r="M1398" t="s">
        <v>43</v>
      </c>
      <c r="N1398" t="s">
        <v>74</v>
      </c>
      <c r="O1398" t="s">
        <v>4593</v>
      </c>
      <c r="P1398" t="s">
        <v>6632</v>
      </c>
      <c r="Q1398">
        <v>3</v>
      </c>
      <c r="R1398">
        <v>0</v>
      </c>
      <c r="S1398" s="16">
        <v>62.92</v>
      </c>
    </row>
    <row r="1399" spans="1:19">
      <c r="A1399" t="s">
        <v>7116</v>
      </c>
      <c r="B1399" s="1">
        <v>42765</v>
      </c>
      <c r="C1399" s="1">
        <v>42770</v>
      </c>
      <c r="D1399" t="s">
        <v>48</v>
      </c>
      <c r="E1399" t="s">
        <v>154</v>
      </c>
      <c r="F1399" t="s">
        <v>22</v>
      </c>
      <c r="G1399" t="s">
        <v>23</v>
      </c>
      <c r="H1399" t="s">
        <v>1460</v>
      </c>
      <c r="I1399" t="s">
        <v>51</v>
      </c>
      <c r="J1399">
        <v>33142</v>
      </c>
      <c r="K1399" t="s">
        <v>26</v>
      </c>
      <c r="L1399" t="s">
        <v>7117</v>
      </c>
      <c r="M1399" t="s">
        <v>28</v>
      </c>
      <c r="N1399" t="s">
        <v>34</v>
      </c>
      <c r="O1399" t="s">
        <v>7118</v>
      </c>
      <c r="P1399" t="s">
        <v>6806</v>
      </c>
      <c r="Q1399">
        <v>4</v>
      </c>
      <c r="R1399">
        <v>0.2</v>
      </c>
      <c r="S1399" s="16">
        <v>-68.11</v>
      </c>
    </row>
    <row r="1400" spans="1:19">
      <c r="A1400" t="s">
        <v>7119</v>
      </c>
      <c r="B1400" s="1">
        <v>43041</v>
      </c>
      <c r="C1400" s="1">
        <v>43045</v>
      </c>
      <c r="D1400" t="s">
        <v>48</v>
      </c>
      <c r="E1400" t="s">
        <v>7120</v>
      </c>
      <c r="F1400" t="s">
        <v>38</v>
      </c>
      <c r="G1400" t="s">
        <v>23</v>
      </c>
      <c r="H1400" t="s">
        <v>148</v>
      </c>
      <c r="I1400" t="s">
        <v>149</v>
      </c>
      <c r="J1400">
        <v>19140</v>
      </c>
      <c r="K1400" t="s">
        <v>150</v>
      </c>
      <c r="L1400" t="s">
        <v>5516</v>
      </c>
      <c r="M1400" t="s">
        <v>28</v>
      </c>
      <c r="N1400" t="s">
        <v>63</v>
      </c>
      <c r="O1400" t="s">
        <v>5517</v>
      </c>
      <c r="P1400" t="s">
        <v>6565</v>
      </c>
      <c r="Q1400">
        <v>1</v>
      </c>
      <c r="R1400">
        <v>0.2</v>
      </c>
      <c r="S1400" s="16">
        <v>0.66</v>
      </c>
    </row>
    <row r="1401" spans="1:19">
      <c r="A1401" t="s">
        <v>7122</v>
      </c>
      <c r="B1401" s="1">
        <v>42651</v>
      </c>
      <c r="C1401" s="1">
        <v>42651</v>
      </c>
      <c r="D1401" t="s">
        <v>1327</v>
      </c>
      <c r="E1401" t="s">
        <v>342</v>
      </c>
      <c r="F1401" t="s">
        <v>22</v>
      </c>
      <c r="G1401" t="s">
        <v>23</v>
      </c>
      <c r="H1401" t="s">
        <v>39</v>
      </c>
      <c r="I1401" t="s">
        <v>40</v>
      </c>
      <c r="J1401">
        <v>90036</v>
      </c>
      <c r="K1401" t="s">
        <v>41</v>
      </c>
      <c r="L1401" t="s">
        <v>4310</v>
      </c>
      <c r="M1401" t="s">
        <v>43</v>
      </c>
      <c r="N1401" t="s">
        <v>90</v>
      </c>
      <c r="O1401" t="s">
        <v>4311</v>
      </c>
      <c r="P1401" t="s">
        <v>3643</v>
      </c>
      <c r="Q1401">
        <v>2</v>
      </c>
      <c r="R1401">
        <v>0</v>
      </c>
      <c r="S1401" s="16">
        <v>27.88</v>
      </c>
    </row>
    <row r="1402" spans="1:19">
      <c r="A1402" t="s">
        <v>7123</v>
      </c>
      <c r="B1402" s="1">
        <v>42154</v>
      </c>
      <c r="C1402" s="1">
        <v>42156</v>
      </c>
      <c r="D1402" t="s">
        <v>191</v>
      </c>
      <c r="E1402" t="s">
        <v>5541</v>
      </c>
      <c r="F1402" t="s">
        <v>22</v>
      </c>
      <c r="G1402" t="s">
        <v>23</v>
      </c>
      <c r="H1402" t="s">
        <v>274</v>
      </c>
      <c r="I1402" t="s">
        <v>275</v>
      </c>
      <c r="J1402">
        <v>10009</v>
      </c>
      <c r="K1402" t="s">
        <v>150</v>
      </c>
      <c r="L1402" t="s">
        <v>2592</v>
      </c>
      <c r="M1402" t="s">
        <v>70</v>
      </c>
      <c r="N1402" t="s">
        <v>71</v>
      </c>
      <c r="O1402" t="s">
        <v>7124</v>
      </c>
      <c r="P1402" t="s">
        <v>2628</v>
      </c>
      <c r="Q1402">
        <v>3</v>
      </c>
      <c r="R1402">
        <v>0</v>
      </c>
      <c r="S1402" s="16">
        <v>2.4</v>
      </c>
    </row>
    <row r="1403" spans="1:19">
      <c r="A1403" t="s">
        <v>7127</v>
      </c>
      <c r="B1403" s="1">
        <v>42723</v>
      </c>
      <c r="C1403" s="1">
        <v>42729</v>
      </c>
      <c r="D1403" t="s">
        <v>48</v>
      </c>
      <c r="E1403" t="s">
        <v>223</v>
      </c>
      <c r="F1403" t="s">
        <v>38</v>
      </c>
      <c r="G1403" t="s">
        <v>23</v>
      </c>
      <c r="H1403" t="s">
        <v>1349</v>
      </c>
      <c r="I1403" t="s">
        <v>317</v>
      </c>
      <c r="J1403">
        <v>85705</v>
      </c>
      <c r="K1403" t="s">
        <v>41</v>
      </c>
      <c r="L1403" t="s">
        <v>7128</v>
      </c>
      <c r="M1403" t="s">
        <v>28</v>
      </c>
      <c r="N1403" t="s">
        <v>53</v>
      </c>
      <c r="O1403" t="s">
        <v>7129</v>
      </c>
      <c r="P1403" t="s">
        <v>7130</v>
      </c>
      <c r="Q1403">
        <v>6</v>
      </c>
      <c r="R1403">
        <v>0.5</v>
      </c>
      <c r="S1403" s="16">
        <v>-218.87</v>
      </c>
    </row>
    <row r="1404" spans="1:19">
      <c r="A1404" t="s">
        <v>7131</v>
      </c>
      <c r="B1404" s="1">
        <v>42985</v>
      </c>
      <c r="C1404" s="1">
        <v>42986</v>
      </c>
      <c r="D1404" t="s">
        <v>191</v>
      </c>
      <c r="E1404" t="s">
        <v>5120</v>
      </c>
      <c r="F1404" t="s">
        <v>22</v>
      </c>
      <c r="G1404" t="s">
        <v>23</v>
      </c>
      <c r="H1404" t="s">
        <v>7132</v>
      </c>
      <c r="I1404" t="s">
        <v>121</v>
      </c>
      <c r="J1404">
        <v>84020</v>
      </c>
      <c r="K1404" t="s">
        <v>41</v>
      </c>
      <c r="L1404" t="s">
        <v>6468</v>
      </c>
      <c r="M1404" t="s">
        <v>28</v>
      </c>
      <c r="N1404" t="s">
        <v>63</v>
      </c>
      <c r="O1404" t="s">
        <v>6469</v>
      </c>
      <c r="P1404" t="s">
        <v>5609</v>
      </c>
      <c r="Q1404">
        <v>2</v>
      </c>
      <c r="R1404">
        <v>0</v>
      </c>
      <c r="S1404" s="16">
        <v>10.57</v>
      </c>
    </row>
    <row r="1405" spans="1:19">
      <c r="A1405" t="s">
        <v>7133</v>
      </c>
      <c r="B1405" s="1">
        <v>43010</v>
      </c>
      <c r="C1405" s="1">
        <v>43014</v>
      </c>
      <c r="D1405" t="s">
        <v>20</v>
      </c>
      <c r="E1405" t="s">
        <v>4004</v>
      </c>
      <c r="F1405" t="s">
        <v>38</v>
      </c>
      <c r="G1405" t="s">
        <v>23</v>
      </c>
      <c r="H1405" t="s">
        <v>1872</v>
      </c>
      <c r="I1405" t="s">
        <v>368</v>
      </c>
      <c r="J1405">
        <v>36116</v>
      </c>
      <c r="K1405" t="s">
        <v>26</v>
      </c>
      <c r="L1405" t="s">
        <v>6143</v>
      </c>
      <c r="M1405" t="s">
        <v>28</v>
      </c>
      <c r="N1405" t="s">
        <v>63</v>
      </c>
      <c r="O1405" t="s">
        <v>6144</v>
      </c>
      <c r="P1405" t="s">
        <v>3307</v>
      </c>
      <c r="Q1405">
        <v>2</v>
      </c>
      <c r="R1405">
        <v>0</v>
      </c>
      <c r="S1405" s="16">
        <v>3.45</v>
      </c>
    </row>
    <row r="1406" spans="1:19">
      <c r="A1406" t="s">
        <v>7134</v>
      </c>
      <c r="B1406" s="1">
        <v>42344</v>
      </c>
      <c r="C1406" s="1">
        <v>42348</v>
      </c>
      <c r="D1406" t="s">
        <v>48</v>
      </c>
      <c r="E1406" t="s">
        <v>5015</v>
      </c>
      <c r="F1406" t="s">
        <v>22</v>
      </c>
      <c r="G1406" t="s">
        <v>23</v>
      </c>
      <c r="H1406" t="s">
        <v>4041</v>
      </c>
      <c r="I1406" t="s">
        <v>1434</v>
      </c>
      <c r="J1406">
        <v>89031</v>
      </c>
      <c r="K1406" t="s">
        <v>41</v>
      </c>
      <c r="L1406" t="s">
        <v>7135</v>
      </c>
      <c r="M1406" t="s">
        <v>43</v>
      </c>
      <c r="N1406" t="s">
        <v>90</v>
      </c>
      <c r="O1406" t="s">
        <v>7136</v>
      </c>
      <c r="P1406" t="s">
        <v>419</v>
      </c>
      <c r="Q1406">
        <v>1</v>
      </c>
      <c r="R1406">
        <v>0</v>
      </c>
      <c r="S1406" s="16">
        <v>3.11</v>
      </c>
    </row>
    <row r="1407" spans="1:19">
      <c r="A1407" t="s">
        <v>7137</v>
      </c>
      <c r="B1407" s="1">
        <v>42825</v>
      </c>
      <c r="C1407" s="1">
        <v>42827</v>
      </c>
      <c r="D1407" t="s">
        <v>20</v>
      </c>
      <c r="E1407" t="s">
        <v>4467</v>
      </c>
      <c r="F1407" t="s">
        <v>38</v>
      </c>
      <c r="G1407" t="s">
        <v>23</v>
      </c>
      <c r="H1407" t="s">
        <v>1792</v>
      </c>
      <c r="I1407" t="s">
        <v>1312</v>
      </c>
      <c r="J1407">
        <v>30318</v>
      </c>
      <c r="K1407" t="s">
        <v>26</v>
      </c>
      <c r="L1407" t="s">
        <v>1242</v>
      </c>
      <c r="M1407" t="s">
        <v>43</v>
      </c>
      <c r="N1407" t="s">
        <v>74</v>
      </c>
      <c r="O1407" t="s">
        <v>1243</v>
      </c>
      <c r="P1407" t="s">
        <v>7138</v>
      </c>
      <c r="Q1407">
        <v>1</v>
      </c>
      <c r="R1407">
        <v>0</v>
      </c>
      <c r="S1407" s="16">
        <v>17.27</v>
      </c>
    </row>
    <row r="1408" spans="1:19">
      <c r="A1408" t="s">
        <v>7139</v>
      </c>
      <c r="B1408" s="1">
        <v>42807</v>
      </c>
      <c r="C1408" s="1">
        <v>42807</v>
      </c>
      <c r="D1408" t="s">
        <v>1327</v>
      </c>
      <c r="E1408" t="s">
        <v>6255</v>
      </c>
      <c r="F1408" t="s">
        <v>102</v>
      </c>
      <c r="G1408" t="s">
        <v>23</v>
      </c>
      <c r="H1408" t="s">
        <v>310</v>
      </c>
      <c r="I1408" t="s">
        <v>213</v>
      </c>
      <c r="J1408">
        <v>60610</v>
      </c>
      <c r="K1408" t="s">
        <v>105</v>
      </c>
      <c r="L1408" t="s">
        <v>6096</v>
      </c>
      <c r="M1408" t="s">
        <v>43</v>
      </c>
      <c r="N1408" t="s">
        <v>67</v>
      </c>
      <c r="O1408" t="s">
        <v>6097</v>
      </c>
      <c r="P1408" t="s">
        <v>143</v>
      </c>
      <c r="Q1408">
        <v>4</v>
      </c>
      <c r="R1408">
        <v>0.2</v>
      </c>
      <c r="S1408" s="16">
        <v>2.19</v>
      </c>
    </row>
    <row r="1409" spans="1:19">
      <c r="A1409" t="s">
        <v>7144</v>
      </c>
      <c r="B1409" s="1">
        <v>42987</v>
      </c>
      <c r="C1409" s="1">
        <v>42992</v>
      </c>
      <c r="D1409" t="s">
        <v>20</v>
      </c>
      <c r="E1409" t="s">
        <v>6163</v>
      </c>
      <c r="F1409" t="s">
        <v>22</v>
      </c>
      <c r="G1409" t="s">
        <v>23</v>
      </c>
      <c r="H1409" t="s">
        <v>39</v>
      </c>
      <c r="I1409" t="s">
        <v>40</v>
      </c>
      <c r="J1409">
        <v>90004</v>
      </c>
      <c r="K1409" t="s">
        <v>41</v>
      </c>
      <c r="L1409" t="s">
        <v>3742</v>
      </c>
      <c r="M1409" t="s">
        <v>43</v>
      </c>
      <c r="N1409" t="s">
        <v>67</v>
      </c>
      <c r="O1409" t="s">
        <v>3743</v>
      </c>
      <c r="P1409" t="s">
        <v>5744</v>
      </c>
      <c r="Q1409">
        <v>2</v>
      </c>
      <c r="R1409">
        <v>0</v>
      </c>
      <c r="S1409" s="16">
        <v>1.9</v>
      </c>
    </row>
    <row r="1410" spans="1:19">
      <c r="A1410" t="s">
        <v>7145</v>
      </c>
      <c r="B1410" s="1">
        <v>42499</v>
      </c>
      <c r="C1410" s="1">
        <v>42503</v>
      </c>
      <c r="D1410" t="s">
        <v>48</v>
      </c>
      <c r="E1410" t="s">
        <v>309</v>
      </c>
      <c r="F1410" t="s">
        <v>102</v>
      </c>
      <c r="G1410" t="s">
        <v>23</v>
      </c>
      <c r="H1410" t="s">
        <v>274</v>
      </c>
      <c r="I1410" t="s">
        <v>275</v>
      </c>
      <c r="J1410">
        <v>10024</v>
      </c>
      <c r="K1410" t="s">
        <v>150</v>
      </c>
      <c r="L1410" t="s">
        <v>3529</v>
      </c>
      <c r="M1410" t="s">
        <v>43</v>
      </c>
      <c r="N1410" t="s">
        <v>67</v>
      </c>
      <c r="O1410" t="s">
        <v>3530</v>
      </c>
      <c r="P1410" t="s">
        <v>6112</v>
      </c>
      <c r="Q1410">
        <v>5</v>
      </c>
      <c r="R1410">
        <v>0</v>
      </c>
      <c r="S1410" s="16">
        <v>3.44</v>
      </c>
    </row>
    <row r="1411" spans="1:19">
      <c r="A1411" t="s">
        <v>7146</v>
      </c>
      <c r="B1411" s="1">
        <v>43069</v>
      </c>
      <c r="C1411" s="1">
        <v>43073</v>
      </c>
      <c r="D1411" t="s">
        <v>48</v>
      </c>
      <c r="E1411" t="s">
        <v>1432</v>
      </c>
      <c r="F1411" t="s">
        <v>102</v>
      </c>
      <c r="G1411" t="s">
        <v>23</v>
      </c>
      <c r="H1411" t="s">
        <v>274</v>
      </c>
      <c r="I1411" t="s">
        <v>275</v>
      </c>
      <c r="J1411">
        <v>10011</v>
      </c>
      <c r="K1411" t="s">
        <v>150</v>
      </c>
      <c r="L1411" t="s">
        <v>7147</v>
      </c>
      <c r="M1411" t="s">
        <v>43</v>
      </c>
      <c r="N1411" t="s">
        <v>57</v>
      </c>
      <c r="O1411" t="s">
        <v>7148</v>
      </c>
      <c r="P1411" t="s">
        <v>7149</v>
      </c>
      <c r="Q1411">
        <v>4</v>
      </c>
      <c r="R1411">
        <v>0</v>
      </c>
      <c r="S1411" s="16">
        <v>1.67</v>
      </c>
    </row>
    <row r="1412" spans="1:19">
      <c r="A1412" t="s">
        <v>7151</v>
      </c>
      <c r="B1412" s="1">
        <v>41915</v>
      </c>
      <c r="C1412" s="1">
        <v>41915</v>
      </c>
      <c r="D1412" t="s">
        <v>1327</v>
      </c>
      <c r="E1412" t="s">
        <v>1391</v>
      </c>
      <c r="F1412" t="s">
        <v>22</v>
      </c>
      <c r="G1412" t="s">
        <v>23</v>
      </c>
      <c r="H1412" t="s">
        <v>512</v>
      </c>
      <c r="I1412" t="s">
        <v>513</v>
      </c>
      <c r="J1412">
        <v>43229</v>
      </c>
      <c r="K1412" t="s">
        <v>150</v>
      </c>
      <c r="L1412" t="s">
        <v>7152</v>
      </c>
      <c r="M1412" t="s">
        <v>43</v>
      </c>
      <c r="N1412" t="s">
        <v>67</v>
      </c>
      <c r="O1412" t="s">
        <v>7153</v>
      </c>
      <c r="P1412" t="s">
        <v>1487</v>
      </c>
      <c r="Q1412">
        <v>2</v>
      </c>
      <c r="R1412">
        <v>0.2</v>
      </c>
      <c r="S1412" s="16">
        <v>4.2</v>
      </c>
    </row>
    <row r="1413" spans="1:19">
      <c r="A1413" t="s">
        <v>7154</v>
      </c>
      <c r="B1413" s="1">
        <v>42609</v>
      </c>
      <c r="C1413" s="1">
        <v>42611</v>
      </c>
      <c r="D1413" t="s">
        <v>20</v>
      </c>
      <c r="E1413" t="s">
        <v>3614</v>
      </c>
      <c r="F1413" t="s">
        <v>38</v>
      </c>
      <c r="G1413" t="s">
        <v>23</v>
      </c>
      <c r="H1413" t="s">
        <v>186</v>
      </c>
      <c r="I1413" t="s">
        <v>104</v>
      </c>
      <c r="J1413">
        <v>77041</v>
      </c>
      <c r="K1413" t="s">
        <v>105</v>
      </c>
      <c r="L1413" t="s">
        <v>7155</v>
      </c>
      <c r="M1413" t="s">
        <v>43</v>
      </c>
      <c r="N1413" t="s">
        <v>57</v>
      </c>
      <c r="O1413" t="s">
        <v>7156</v>
      </c>
      <c r="P1413" t="s">
        <v>3250</v>
      </c>
      <c r="Q1413">
        <v>1</v>
      </c>
      <c r="R1413">
        <v>0.2</v>
      </c>
      <c r="S1413" s="16">
        <v>1.06</v>
      </c>
    </row>
    <row r="1414" spans="1:19">
      <c r="A1414" t="s">
        <v>7157</v>
      </c>
      <c r="B1414" s="1">
        <v>42341</v>
      </c>
      <c r="C1414" s="1">
        <v>42345</v>
      </c>
      <c r="D1414" t="s">
        <v>48</v>
      </c>
      <c r="E1414" t="s">
        <v>4268</v>
      </c>
      <c r="F1414" t="s">
        <v>38</v>
      </c>
      <c r="G1414" t="s">
        <v>23</v>
      </c>
      <c r="H1414" t="s">
        <v>274</v>
      </c>
      <c r="I1414" t="s">
        <v>275</v>
      </c>
      <c r="J1414">
        <v>10011</v>
      </c>
      <c r="K1414" t="s">
        <v>150</v>
      </c>
      <c r="L1414" t="s">
        <v>6819</v>
      </c>
      <c r="M1414" t="s">
        <v>43</v>
      </c>
      <c r="N1414" t="s">
        <v>74</v>
      </c>
      <c r="O1414" t="s">
        <v>6820</v>
      </c>
      <c r="P1414" t="s">
        <v>6821</v>
      </c>
      <c r="Q1414">
        <v>6</v>
      </c>
      <c r="R1414">
        <v>0.2</v>
      </c>
      <c r="S1414" s="16">
        <v>206.62</v>
      </c>
    </row>
    <row r="1415" spans="1:19">
      <c r="A1415" t="s">
        <v>7158</v>
      </c>
      <c r="B1415" s="1">
        <v>42344</v>
      </c>
      <c r="C1415" s="1">
        <v>42349</v>
      </c>
      <c r="D1415" t="s">
        <v>48</v>
      </c>
      <c r="E1415" t="s">
        <v>4991</v>
      </c>
      <c r="F1415" t="s">
        <v>22</v>
      </c>
      <c r="G1415" t="s">
        <v>23</v>
      </c>
      <c r="H1415" t="s">
        <v>128</v>
      </c>
      <c r="I1415" t="s">
        <v>40</v>
      </c>
      <c r="J1415">
        <v>94109</v>
      </c>
      <c r="K1415" t="s">
        <v>41</v>
      </c>
      <c r="L1415" t="s">
        <v>4080</v>
      </c>
      <c r="M1415" t="s">
        <v>43</v>
      </c>
      <c r="N1415" t="s">
        <v>78</v>
      </c>
      <c r="O1415" t="s">
        <v>4081</v>
      </c>
      <c r="P1415" t="s">
        <v>4757</v>
      </c>
      <c r="Q1415">
        <v>2</v>
      </c>
      <c r="R1415">
        <v>0</v>
      </c>
      <c r="S1415" s="16">
        <v>2.02</v>
      </c>
    </row>
    <row r="1416" spans="1:19">
      <c r="A1416" t="s">
        <v>7159</v>
      </c>
      <c r="B1416" s="1">
        <v>42402</v>
      </c>
      <c r="C1416" s="1">
        <v>42407</v>
      </c>
      <c r="D1416" t="s">
        <v>48</v>
      </c>
      <c r="E1416" t="s">
        <v>3845</v>
      </c>
      <c r="F1416" t="s">
        <v>22</v>
      </c>
      <c r="G1416" t="s">
        <v>23</v>
      </c>
      <c r="H1416" t="s">
        <v>274</v>
      </c>
      <c r="I1416" t="s">
        <v>275</v>
      </c>
      <c r="J1416">
        <v>10011</v>
      </c>
      <c r="K1416" t="s">
        <v>150</v>
      </c>
      <c r="L1416" t="s">
        <v>7160</v>
      </c>
      <c r="M1416" t="s">
        <v>43</v>
      </c>
      <c r="N1416" t="s">
        <v>57</v>
      </c>
      <c r="O1416" t="s">
        <v>7161</v>
      </c>
      <c r="P1416" t="s">
        <v>7162</v>
      </c>
      <c r="Q1416">
        <v>2</v>
      </c>
      <c r="R1416">
        <v>0</v>
      </c>
      <c r="S1416" s="16">
        <v>5.9</v>
      </c>
    </row>
    <row r="1417" spans="1:19">
      <c r="A1417" t="s">
        <v>7165</v>
      </c>
      <c r="B1417" s="1">
        <v>42603</v>
      </c>
      <c r="C1417" s="1">
        <v>42605</v>
      </c>
      <c r="D1417" t="s">
        <v>20</v>
      </c>
      <c r="E1417" t="s">
        <v>453</v>
      </c>
      <c r="F1417" t="s">
        <v>102</v>
      </c>
      <c r="G1417" t="s">
        <v>23</v>
      </c>
      <c r="H1417" t="s">
        <v>148</v>
      </c>
      <c r="I1417" t="s">
        <v>149</v>
      </c>
      <c r="J1417">
        <v>19143</v>
      </c>
      <c r="K1417" t="s">
        <v>150</v>
      </c>
      <c r="L1417" t="s">
        <v>3932</v>
      </c>
      <c r="M1417" t="s">
        <v>28</v>
      </c>
      <c r="N1417" t="s">
        <v>53</v>
      </c>
      <c r="O1417" t="s">
        <v>3933</v>
      </c>
      <c r="P1417" t="s">
        <v>7166</v>
      </c>
      <c r="Q1417">
        <v>9</v>
      </c>
      <c r="R1417">
        <v>0.4</v>
      </c>
      <c r="S1417" s="16">
        <v>-339.71</v>
      </c>
    </row>
    <row r="1418" spans="1:19">
      <c r="A1418" t="s">
        <v>7167</v>
      </c>
      <c r="B1418" s="1">
        <v>42820</v>
      </c>
      <c r="C1418" s="1">
        <v>42827</v>
      </c>
      <c r="D1418" t="s">
        <v>48</v>
      </c>
      <c r="E1418" t="s">
        <v>5330</v>
      </c>
      <c r="F1418" t="s">
        <v>38</v>
      </c>
      <c r="G1418" t="s">
        <v>23</v>
      </c>
      <c r="H1418" t="s">
        <v>2110</v>
      </c>
      <c r="I1418" t="s">
        <v>241</v>
      </c>
      <c r="J1418">
        <v>48126</v>
      </c>
      <c r="K1418" t="s">
        <v>105</v>
      </c>
      <c r="L1418" t="s">
        <v>7168</v>
      </c>
      <c r="M1418" t="s">
        <v>28</v>
      </c>
      <c r="N1418" t="s">
        <v>63</v>
      </c>
      <c r="O1418" t="s">
        <v>7169</v>
      </c>
      <c r="P1418" t="s">
        <v>7170</v>
      </c>
      <c r="Q1418">
        <v>3</v>
      </c>
      <c r="R1418">
        <v>0</v>
      </c>
      <c r="S1418" s="16">
        <v>23.12</v>
      </c>
    </row>
    <row r="1419" spans="1:19">
      <c r="A1419" t="s">
        <v>7171</v>
      </c>
      <c r="B1419" s="1">
        <v>41905</v>
      </c>
      <c r="C1419" s="1">
        <v>41910</v>
      </c>
      <c r="D1419" t="s">
        <v>48</v>
      </c>
      <c r="E1419" t="s">
        <v>743</v>
      </c>
      <c r="F1419" t="s">
        <v>102</v>
      </c>
      <c r="G1419" t="s">
        <v>23</v>
      </c>
      <c r="H1419" t="s">
        <v>1158</v>
      </c>
      <c r="I1419" t="s">
        <v>513</v>
      </c>
      <c r="J1419">
        <v>44107</v>
      </c>
      <c r="K1419" t="s">
        <v>150</v>
      </c>
      <c r="L1419" t="s">
        <v>7062</v>
      </c>
      <c r="M1419" t="s">
        <v>43</v>
      </c>
      <c r="N1419" t="s">
        <v>90</v>
      </c>
      <c r="O1419" t="s">
        <v>7063</v>
      </c>
      <c r="P1419" t="s">
        <v>6959</v>
      </c>
      <c r="Q1419">
        <v>9</v>
      </c>
      <c r="R1419">
        <v>0.2</v>
      </c>
      <c r="S1419" s="16">
        <v>10.08</v>
      </c>
    </row>
    <row r="1420" spans="1:19">
      <c r="A1420" t="s">
        <v>7172</v>
      </c>
      <c r="B1420" s="1">
        <v>42461</v>
      </c>
      <c r="C1420" s="1">
        <v>42465</v>
      </c>
      <c r="D1420" t="s">
        <v>20</v>
      </c>
      <c r="E1420" t="s">
        <v>5450</v>
      </c>
      <c r="F1420" t="s">
        <v>102</v>
      </c>
      <c r="G1420" t="s">
        <v>23</v>
      </c>
      <c r="H1420" t="s">
        <v>512</v>
      </c>
      <c r="I1420" t="s">
        <v>1312</v>
      </c>
      <c r="J1420">
        <v>31907</v>
      </c>
      <c r="K1420" t="s">
        <v>26</v>
      </c>
      <c r="L1420" t="s">
        <v>1052</v>
      </c>
      <c r="M1420" t="s">
        <v>28</v>
      </c>
      <c r="N1420" t="s">
        <v>63</v>
      </c>
      <c r="O1420" t="s">
        <v>1053</v>
      </c>
      <c r="P1420" t="s">
        <v>3266</v>
      </c>
      <c r="Q1420">
        <v>4</v>
      </c>
      <c r="R1420">
        <v>0</v>
      </c>
      <c r="S1420" s="16">
        <v>3.1</v>
      </c>
    </row>
    <row r="1421" spans="1:19">
      <c r="A1421" t="s">
        <v>7174</v>
      </c>
      <c r="B1421" s="1">
        <v>42572</v>
      </c>
      <c r="C1421" s="1">
        <v>42572</v>
      </c>
      <c r="D1421" t="s">
        <v>1327</v>
      </c>
      <c r="E1421" t="s">
        <v>5978</v>
      </c>
      <c r="F1421" t="s">
        <v>38</v>
      </c>
      <c r="G1421" t="s">
        <v>23</v>
      </c>
      <c r="H1421" t="s">
        <v>623</v>
      </c>
      <c r="I1421" t="s">
        <v>513</v>
      </c>
      <c r="J1421">
        <v>43055</v>
      </c>
      <c r="K1421" t="s">
        <v>150</v>
      </c>
      <c r="L1421" t="s">
        <v>7175</v>
      </c>
      <c r="M1421" t="s">
        <v>43</v>
      </c>
      <c r="N1421" t="s">
        <v>67</v>
      </c>
      <c r="O1421" t="s">
        <v>7176</v>
      </c>
      <c r="P1421" t="s">
        <v>2710</v>
      </c>
      <c r="Q1421">
        <v>2</v>
      </c>
      <c r="R1421">
        <v>0.2</v>
      </c>
      <c r="S1421" s="16">
        <v>1.4</v>
      </c>
    </row>
    <row r="1422" spans="1:19">
      <c r="A1422" t="s">
        <v>7177</v>
      </c>
      <c r="B1422" s="1">
        <v>42164</v>
      </c>
      <c r="C1422" s="1">
        <v>42166</v>
      </c>
      <c r="D1422" t="s">
        <v>20</v>
      </c>
      <c r="E1422" t="s">
        <v>2001</v>
      </c>
      <c r="F1422" t="s">
        <v>22</v>
      </c>
      <c r="G1422" t="s">
        <v>23</v>
      </c>
      <c r="H1422" t="s">
        <v>7178</v>
      </c>
      <c r="I1422" t="s">
        <v>5949</v>
      </c>
      <c r="J1422">
        <v>83201</v>
      </c>
      <c r="K1422" t="s">
        <v>41</v>
      </c>
      <c r="L1422" t="s">
        <v>7099</v>
      </c>
      <c r="M1422" t="s">
        <v>28</v>
      </c>
      <c r="N1422" t="s">
        <v>63</v>
      </c>
      <c r="O1422" t="s">
        <v>7100</v>
      </c>
      <c r="P1422" t="s">
        <v>7179</v>
      </c>
      <c r="Q1422">
        <v>4</v>
      </c>
      <c r="R1422">
        <v>0</v>
      </c>
      <c r="S1422" s="16">
        <v>92.39</v>
      </c>
    </row>
    <row r="1423" spans="1:19">
      <c r="A1423" t="s">
        <v>7180</v>
      </c>
      <c r="B1423" s="1">
        <v>42002</v>
      </c>
      <c r="C1423" s="1">
        <v>42009</v>
      </c>
      <c r="D1423" t="s">
        <v>48</v>
      </c>
      <c r="E1423" t="s">
        <v>2028</v>
      </c>
      <c r="F1423" t="s">
        <v>22</v>
      </c>
      <c r="G1423" t="s">
        <v>23</v>
      </c>
      <c r="H1423" t="s">
        <v>310</v>
      </c>
      <c r="I1423" t="s">
        <v>213</v>
      </c>
      <c r="J1423">
        <v>60610</v>
      </c>
      <c r="K1423" t="s">
        <v>105</v>
      </c>
      <c r="L1423" t="s">
        <v>6146</v>
      </c>
      <c r="M1423" t="s">
        <v>28</v>
      </c>
      <c r="N1423" t="s">
        <v>63</v>
      </c>
      <c r="O1423" t="s">
        <v>6147</v>
      </c>
      <c r="P1423" t="s">
        <v>5800</v>
      </c>
      <c r="Q1423">
        <v>3</v>
      </c>
      <c r="R1423">
        <v>0.6</v>
      </c>
      <c r="S1423" s="16">
        <v>-50.67</v>
      </c>
    </row>
    <row r="1424" spans="1:19">
      <c r="A1424" t="s">
        <v>7181</v>
      </c>
      <c r="B1424" s="1">
        <v>42579</v>
      </c>
      <c r="C1424" s="1">
        <v>42585</v>
      </c>
      <c r="D1424" t="s">
        <v>48</v>
      </c>
      <c r="E1424" t="s">
        <v>5663</v>
      </c>
      <c r="F1424" t="s">
        <v>102</v>
      </c>
      <c r="G1424" t="s">
        <v>23</v>
      </c>
      <c r="H1424" t="s">
        <v>7182</v>
      </c>
      <c r="I1424" t="s">
        <v>241</v>
      </c>
      <c r="J1424">
        <v>49423</v>
      </c>
      <c r="K1424" t="s">
        <v>105</v>
      </c>
      <c r="L1424" t="s">
        <v>3337</v>
      </c>
      <c r="M1424" t="s">
        <v>43</v>
      </c>
      <c r="N1424" t="s">
        <v>277</v>
      </c>
      <c r="O1424" t="s">
        <v>577</v>
      </c>
      <c r="P1424" t="s">
        <v>7183</v>
      </c>
      <c r="Q1424">
        <v>7</v>
      </c>
      <c r="R1424">
        <v>0</v>
      </c>
      <c r="S1424" s="16">
        <v>9.1999999999999993</v>
      </c>
    </row>
    <row r="1425" spans="1:19">
      <c r="A1425" t="s">
        <v>7184</v>
      </c>
      <c r="B1425" s="1">
        <v>42313</v>
      </c>
      <c r="C1425" s="1">
        <v>42313</v>
      </c>
      <c r="D1425" t="s">
        <v>1327</v>
      </c>
      <c r="E1425" t="s">
        <v>949</v>
      </c>
      <c r="F1425" t="s">
        <v>22</v>
      </c>
      <c r="G1425" t="s">
        <v>23</v>
      </c>
      <c r="H1425" t="s">
        <v>95</v>
      </c>
      <c r="I1425" t="s">
        <v>96</v>
      </c>
      <c r="J1425">
        <v>98105</v>
      </c>
      <c r="K1425" t="s">
        <v>41</v>
      </c>
      <c r="L1425" t="s">
        <v>478</v>
      </c>
      <c r="M1425" t="s">
        <v>43</v>
      </c>
      <c r="N1425" t="s">
        <v>74</v>
      </c>
      <c r="O1425" t="s">
        <v>479</v>
      </c>
      <c r="P1425" t="s">
        <v>5382</v>
      </c>
      <c r="Q1425">
        <v>3</v>
      </c>
      <c r="R1425">
        <v>0.2</v>
      </c>
      <c r="S1425" s="16">
        <v>35.65</v>
      </c>
    </row>
    <row r="1426" spans="1:19">
      <c r="A1426" t="s">
        <v>7185</v>
      </c>
      <c r="B1426" s="1">
        <v>42348</v>
      </c>
      <c r="C1426" s="1">
        <v>42354</v>
      </c>
      <c r="D1426" t="s">
        <v>48</v>
      </c>
      <c r="E1426" t="s">
        <v>3066</v>
      </c>
      <c r="F1426" t="s">
        <v>38</v>
      </c>
      <c r="G1426" t="s">
        <v>23</v>
      </c>
      <c r="H1426" t="s">
        <v>4449</v>
      </c>
      <c r="I1426" t="s">
        <v>2803</v>
      </c>
      <c r="J1426">
        <v>21215</v>
      </c>
      <c r="K1426" t="s">
        <v>150</v>
      </c>
      <c r="L1426" t="s">
        <v>5105</v>
      </c>
      <c r="M1426" t="s">
        <v>43</v>
      </c>
      <c r="N1426" t="s">
        <v>67</v>
      </c>
      <c r="O1426" t="s">
        <v>5106</v>
      </c>
      <c r="P1426" t="s">
        <v>4221</v>
      </c>
      <c r="Q1426">
        <v>9</v>
      </c>
      <c r="R1426">
        <v>0</v>
      </c>
      <c r="S1426" s="16">
        <v>9.3000000000000007</v>
      </c>
    </row>
    <row r="1427" spans="1:19">
      <c r="A1427" t="s">
        <v>7187</v>
      </c>
      <c r="B1427" s="1">
        <v>41946</v>
      </c>
      <c r="C1427" s="1">
        <v>41951</v>
      </c>
      <c r="D1427" t="s">
        <v>48</v>
      </c>
      <c r="E1427" t="s">
        <v>2234</v>
      </c>
      <c r="F1427" t="s">
        <v>22</v>
      </c>
      <c r="G1427" t="s">
        <v>23</v>
      </c>
      <c r="H1427" t="s">
        <v>770</v>
      </c>
      <c r="I1427" t="s">
        <v>771</v>
      </c>
      <c r="J1427">
        <v>6824</v>
      </c>
      <c r="K1427" t="s">
        <v>150</v>
      </c>
      <c r="L1427" t="s">
        <v>6315</v>
      </c>
      <c r="M1427" t="s">
        <v>43</v>
      </c>
      <c r="N1427" t="s">
        <v>593</v>
      </c>
      <c r="O1427" t="s">
        <v>6316</v>
      </c>
      <c r="P1427" t="s">
        <v>7188</v>
      </c>
      <c r="Q1427">
        <v>3</v>
      </c>
      <c r="R1427">
        <v>0</v>
      </c>
      <c r="S1427" s="16">
        <v>3.38</v>
      </c>
    </row>
    <row r="1428" spans="1:19">
      <c r="A1428" t="s">
        <v>7189</v>
      </c>
      <c r="B1428" s="1">
        <v>41699</v>
      </c>
      <c r="C1428" s="1">
        <v>41703</v>
      </c>
      <c r="D1428" t="s">
        <v>48</v>
      </c>
      <c r="E1428" t="s">
        <v>3086</v>
      </c>
      <c r="F1428" t="s">
        <v>102</v>
      </c>
      <c r="G1428" t="s">
        <v>23</v>
      </c>
      <c r="H1428" t="s">
        <v>274</v>
      </c>
      <c r="I1428" t="s">
        <v>275</v>
      </c>
      <c r="J1428">
        <v>10035</v>
      </c>
      <c r="K1428" t="s">
        <v>150</v>
      </c>
      <c r="L1428" t="s">
        <v>3421</v>
      </c>
      <c r="M1428" t="s">
        <v>70</v>
      </c>
      <c r="N1428" t="s">
        <v>71</v>
      </c>
      <c r="O1428" t="s">
        <v>3422</v>
      </c>
      <c r="P1428" t="s">
        <v>2791</v>
      </c>
      <c r="Q1428">
        <v>3</v>
      </c>
      <c r="R1428">
        <v>0</v>
      </c>
      <c r="S1428" s="16">
        <v>1.6</v>
      </c>
    </row>
    <row r="1429" spans="1:19">
      <c r="A1429" t="s">
        <v>7190</v>
      </c>
      <c r="B1429" s="1">
        <v>42823</v>
      </c>
      <c r="C1429" s="1">
        <v>42827</v>
      </c>
      <c r="D1429" t="s">
        <v>20</v>
      </c>
      <c r="E1429" t="s">
        <v>6700</v>
      </c>
      <c r="F1429" t="s">
        <v>22</v>
      </c>
      <c r="G1429" t="s">
        <v>23</v>
      </c>
      <c r="H1429" t="s">
        <v>4251</v>
      </c>
      <c r="I1429" t="s">
        <v>260</v>
      </c>
      <c r="J1429">
        <v>47905</v>
      </c>
      <c r="K1429" t="s">
        <v>105</v>
      </c>
      <c r="L1429" t="s">
        <v>6338</v>
      </c>
      <c r="M1429" t="s">
        <v>43</v>
      </c>
      <c r="N1429" t="s">
        <v>57</v>
      </c>
      <c r="O1429" t="s">
        <v>6339</v>
      </c>
      <c r="P1429" t="s">
        <v>7191</v>
      </c>
      <c r="Q1429">
        <v>5</v>
      </c>
      <c r="R1429">
        <v>0</v>
      </c>
      <c r="S1429" s="16">
        <v>21.16</v>
      </c>
    </row>
    <row r="1430" spans="1:19">
      <c r="A1430" t="s">
        <v>7192</v>
      </c>
      <c r="B1430" s="1">
        <v>42272</v>
      </c>
      <c r="C1430" s="1">
        <v>42274</v>
      </c>
      <c r="D1430" t="s">
        <v>191</v>
      </c>
      <c r="E1430" t="s">
        <v>990</v>
      </c>
      <c r="F1430" t="s">
        <v>38</v>
      </c>
      <c r="G1430" t="s">
        <v>23</v>
      </c>
      <c r="H1430" t="s">
        <v>274</v>
      </c>
      <c r="I1430" t="s">
        <v>275</v>
      </c>
      <c r="J1430">
        <v>10011</v>
      </c>
      <c r="K1430" t="s">
        <v>150</v>
      </c>
      <c r="L1430" t="s">
        <v>5341</v>
      </c>
      <c r="M1430" t="s">
        <v>70</v>
      </c>
      <c r="N1430" t="s">
        <v>162</v>
      </c>
      <c r="O1430" t="s">
        <v>5342</v>
      </c>
      <c r="P1430" t="s">
        <v>1649</v>
      </c>
      <c r="Q1430">
        <v>9</v>
      </c>
      <c r="R1430">
        <v>0</v>
      </c>
      <c r="S1430" s="16">
        <v>395.96</v>
      </c>
    </row>
    <row r="1431" spans="1:19">
      <c r="A1431" t="s">
        <v>7193</v>
      </c>
      <c r="B1431" s="1">
        <v>43077</v>
      </c>
      <c r="C1431" s="1">
        <v>43082</v>
      </c>
      <c r="D1431" t="s">
        <v>48</v>
      </c>
      <c r="E1431" t="s">
        <v>1682</v>
      </c>
      <c r="F1431" t="s">
        <v>22</v>
      </c>
      <c r="G1431" t="s">
        <v>23</v>
      </c>
      <c r="H1431" t="s">
        <v>113</v>
      </c>
      <c r="I1431" t="s">
        <v>114</v>
      </c>
      <c r="J1431">
        <v>53711</v>
      </c>
      <c r="K1431" t="s">
        <v>105</v>
      </c>
      <c r="L1431" t="s">
        <v>4308</v>
      </c>
      <c r="M1431" t="s">
        <v>70</v>
      </c>
      <c r="N1431" t="s">
        <v>162</v>
      </c>
      <c r="O1431" t="s">
        <v>4309</v>
      </c>
      <c r="P1431" t="s">
        <v>7194</v>
      </c>
      <c r="Q1431">
        <v>3</v>
      </c>
      <c r="R1431">
        <v>0</v>
      </c>
      <c r="S1431" s="16">
        <v>32.06</v>
      </c>
    </row>
    <row r="1432" spans="1:19">
      <c r="A1432" t="s">
        <v>7195</v>
      </c>
      <c r="B1432" s="1">
        <v>41819</v>
      </c>
      <c r="C1432" s="1">
        <v>41823</v>
      </c>
      <c r="D1432" t="s">
        <v>48</v>
      </c>
      <c r="E1432" t="s">
        <v>5163</v>
      </c>
      <c r="F1432" t="s">
        <v>22</v>
      </c>
      <c r="G1432" t="s">
        <v>23</v>
      </c>
      <c r="H1432" t="s">
        <v>274</v>
      </c>
      <c r="I1432" t="s">
        <v>275</v>
      </c>
      <c r="J1432">
        <v>10024</v>
      </c>
      <c r="K1432" t="s">
        <v>150</v>
      </c>
      <c r="L1432" t="s">
        <v>5871</v>
      </c>
      <c r="M1432" t="s">
        <v>43</v>
      </c>
      <c r="N1432" t="s">
        <v>74</v>
      </c>
      <c r="O1432" t="s">
        <v>5872</v>
      </c>
      <c r="P1432" t="s">
        <v>5476</v>
      </c>
      <c r="Q1432">
        <v>3</v>
      </c>
      <c r="R1432">
        <v>0.2</v>
      </c>
      <c r="S1432" s="16">
        <v>4.87</v>
      </c>
    </row>
    <row r="1433" spans="1:19">
      <c r="A1433" t="s">
        <v>7196</v>
      </c>
      <c r="B1433" s="1">
        <v>42735</v>
      </c>
      <c r="C1433" s="1">
        <v>42741</v>
      </c>
      <c r="D1433" t="s">
        <v>48</v>
      </c>
      <c r="E1433" t="s">
        <v>5857</v>
      </c>
      <c r="F1433" t="s">
        <v>22</v>
      </c>
      <c r="G1433" t="s">
        <v>23</v>
      </c>
      <c r="H1433" t="s">
        <v>128</v>
      </c>
      <c r="I1433" t="s">
        <v>40</v>
      </c>
      <c r="J1433">
        <v>94109</v>
      </c>
      <c r="K1433" t="s">
        <v>41</v>
      </c>
      <c r="L1433" t="s">
        <v>5589</v>
      </c>
      <c r="M1433" t="s">
        <v>43</v>
      </c>
      <c r="N1433" t="s">
        <v>74</v>
      </c>
      <c r="O1433" t="s">
        <v>5590</v>
      </c>
      <c r="P1433" t="s">
        <v>1508</v>
      </c>
      <c r="Q1433">
        <v>3</v>
      </c>
      <c r="R1433">
        <v>0.2</v>
      </c>
      <c r="S1433" s="16">
        <v>13.43</v>
      </c>
    </row>
    <row r="1434" spans="1:19">
      <c r="A1434" t="s">
        <v>7197</v>
      </c>
      <c r="B1434" s="1">
        <v>42822</v>
      </c>
      <c r="C1434" s="1">
        <v>42825</v>
      </c>
      <c r="D1434" t="s">
        <v>191</v>
      </c>
      <c r="E1434" t="s">
        <v>6184</v>
      </c>
      <c r="F1434" t="s">
        <v>38</v>
      </c>
      <c r="G1434" t="s">
        <v>23</v>
      </c>
      <c r="H1434" t="s">
        <v>770</v>
      </c>
      <c r="I1434" t="s">
        <v>40</v>
      </c>
      <c r="J1434">
        <v>94533</v>
      </c>
      <c r="K1434" t="s">
        <v>41</v>
      </c>
      <c r="L1434" t="s">
        <v>6650</v>
      </c>
      <c r="M1434" t="s">
        <v>43</v>
      </c>
      <c r="N1434" t="s">
        <v>90</v>
      </c>
      <c r="O1434" t="s">
        <v>6651</v>
      </c>
      <c r="P1434" t="s">
        <v>425</v>
      </c>
      <c r="Q1434">
        <v>2</v>
      </c>
      <c r="R1434">
        <v>0</v>
      </c>
      <c r="S1434" s="16">
        <v>6.35</v>
      </c>
    </row>
    <row r="1435" spans="1:19">
      <c r="A1435" t="s">
        <v>7198</v>
      </c>
      <c r="B1435" s="1">
        <v>43057</v>
      </c>
      <c r="C1435" s="1">
        <v>43061</v>
      </c>
      <c r="D1435" t="s">
        <v>48</v>
      </c>
      <c r="E1435" t="s">
        <v>525</v>
      </c>
      <c r="F1435" t="s">
        <v>22</v>
      </c>
      <c r="G1435" t="s">
        <v>23</v>
      </c>
      <c r="H1435" t="s">
        <v>1208</v>
      </c>
      <c r="I1435" t="s">
        <v>275</v>
      </c>
      <c r="J1435">
        <v>11561</v>
      </c>
      <c r="K1435" t="s">
        <v>150</v>
      </c>
      <c r="L1435" t="s">
        <v>4954</v>
      </c>
      <c r="M1435" t="s">
        <v>70</v>
      </c>
      <c r="N1435" t="s">
        <v>71</v>
      </c>
      <c r="O1435" t="s">
        <v>4955</v>
      </c>
      <c r="P1435" t="s">
        <v>7199</v>
      </c>
      <c r="Q1435">
        <v>5</v>
      </c>
      <c r="R1435">
        <v>0</v>
      </c>
      <c r="S1435" s="16">
        <v>36.729999999999997</v>
      </c>
    </row>
    <row r="1436" spans="1:19">
      <c r="A1436" t="s">
        <v>7200</v>
      </c>
      <c r="B1436" s="1">
        <v>42391</v>
      </c>
      <c r="C1436" s="1">
        <v>42397</v>
      </c>
      <c r="D1436" t="s">
        <v>48</v>
      </c>
      <c r="E1436" t="s">
        <v>1975</v>
      </c>
      <c r="F1436" t="s">
        <v>22</v>
      </c>
      <c r="G1436" t="s">
        <v>23</v>
      </c>
      <c r="H1436" t="s">
        <v>978</v>
      </c>
      <c r="I1436" t="s">
        <v>40</v>
      </c>
      <c r="J1436">
        <v>92037</v>
      </c>
      <c r="K1436" t="s">
        <v>41</v>
      </c>
      <c r="L1436" t="s">
        <v>7201</v>
      </c>
      <c r="M1436" t="s">
        <v>43</v>
      </c>
      <c r="N1436" t="s">
        <v>44</v>
      </c>
      <c r="O1436" t="s">
        <v>7202</v>
      </c>
      <c r="P1436" t="s">
        <v>5031</v>
      </c>
      <c r="Q1436">
        <v>3</v>
      </c>
      <c r="R1436">
        <v>0</v>
      </c>
      <c r="S1436" s="16">
        <v>22.2</v>
      </c>
    </row>
    <row r="1437" spans="1:19">
      <c r="A1437" t="s">
        <v>7203</v>
      </c>
      <c r="B1437" s="1">
        <v>41926</v>
      </c>
      <c r="C1437" s="1">
        <v>41930</v>
      </c>
      <c r="D1437" t="s">
        <v>48</v>
      </c>
      <c r="E1437" t="s">
        <v>5599</v>
      </c>
      <c r="F1437" t="s">
        <v>22</v>
      </c>
      <c r="G1437" t="s">
        <v>23</v>
      </c>
      <c r="H1437" t="s">
        <v>103</v>
      </c>
      <c r="I1437" t="s">
        <v>104</v>
      </c>
      <c r="J1437">
        <v>76106</v>
      </c>
      <c r="K1437" t="s">
        <v>105</v>
      </c>
      <c r="L1437" t="s">
        <v>6822</v>
      </c>
      <c r="M1437" t="s">
        <v>43</v>
      </c>
      <c r="N1437" t="s">
        <v>78</v>
      </c>
      <c r="O1437" t="s">
        <v>6823</v>
      </c>
      <c r="P1437" t="s">
        <v>5239</v>
      </c>
      <c r="Q1437">
        <v>4</v>
      </c>
      <c r="R1437">
        <v>0.8</v>
      </c>
      <c r="S1437" s="16">
        <v>-8.5299999999999994</v>
      </c>
    </row>
    <row r="1438" spans="1:19">
      <c r="A1438" t="s">
        <v>7204</v>
      </c>
      <c r="B1438" s="1">
        <v>42330</v>
      </c>
      <c r="C1438" s="1">
        <v>42331</v>
      </c>
      <c r="D1438" t="s">
        <v>191</v>
      </c>
      <c r="E1438" t="s">
        <v>61</v>
      </c>
      <c r="F1438" t="s">
        <v>22</v>
      </c>
      <c r="G1438" t="s">
        <v>23</v>
      </c>
      <c r="H1438" t="s">
        <v>2382</v>
      </c>
      <c r="I1438" t="s">
        <v>51</v>
      </c>
      <c r="J1438">
        <v>33012</v>
      </c>
      <c r="K1438" t="s">
        <v>26</v>
      </c>
      <c r="L1438" t="s">
        <v>7069</v>
      </c>
      <c r="M1438" t="s">
        <v>70</v>
      </c>
      <c r="N1438" t="s">
        <v>700</v>
      </c>
      <c r="O1438" t="s">
        <v>7070</v>
      </c>
      <c r="P1438" t="s">
        <v>7205</v>
      </c>
      <c r="Q1438">
        <v>3</v>
      </c>
      <c r="R1438">
        <v>0.5</v>
      </c>
      <c r="S1438" s="16">
        <v>-1.98</v>
      </c>
    </row>
    <row r="1439" spans="1:19">
      <c r="A1439" t="s">
        <v>7206</v>
      </c>
      <c r="B1439" s="1">
        <v>41951</v>
      </c>
      <c r="C1439" s="1">
        <v>41957</v>
      </c>
      <c r="D1439" t="s">
        <v>48</v>
      </c>
      <c r="E1439" t="s">
        <v>154</v>
      </c>
      <c r="F1439" t="s">
        <v>22</v>
      </c>
      <c r="G1439" t="s">
        <v>23</v>
      </c>
      <c r="H1439" t="s">
        <v>7207</v>
      </c>
      <c r="I1439" t="s">
        <v>40</v>
      </c>
      <c r="J1439">
        <v>96003</v>
      </c>
      <c r="K1439" t="s">
        <v>41</v>
      </c>
      <c r="L1439" t="s">
        <v>3431</v>
      </c>
      <c r="M1439" t="s">
        <v>70</v>
      </c>
      <c r="N1439" t="s">
        <v>71</v>
      </c>
      <c r="O1439" t="s">
        <v>3432</v>
      </c>
      <c r="P1439" t="s">
        <v>7039</v>
      </c>
      <c r="Q1439">
        <v>3</v>
      </c>
      <c r="R1439">
        <v>0.2</v>
      </c>
      <c r="S1439" s="16">
        <v>25.02</v>
      </c>
    </row>
    <row r="1440" spans="1:19">
      <c r="A1440" t="s">
        <v>7208</v>
      </c>
      <c r="B1440" s="1">
        <v>42651</v>
      </c>
      <c r="C1440" s="1">
        <v>42658</v>
      </c>
      <c r="D1440" t="s">
        <v>48</v>
      </c>
      <c r="E1440" t="s">
        <v>2785</v>
      </c>
      <c r="F1440" t="s">
        <v>102</v>
      </c>
      <c r="G1440" t="s">
        <v>23</v>
      </c>
      <c r="H1440" t="s">
        <v>695</v>
      </c>
      <c r="I1440" t="s">
        <v>104</v>
      </c>
      <c r="J1440">
        <v>78207</v>
      </c>
      <c r="K1440" t="s">
        <v>105</v>
      </c>
      <c r="L1440" t="s">
        <v>5401</v>
      </c>
      <c r="M1440" t="s">
        <v>43</v>
      </c>
      <c r="N1440" t="s">
        <v>44</v>
      </c>
      <c r="O1440" t="s">
        <v>5402</v>
      </c>
      <c r="P1440" t="s">
        <v>4968</v>
      </c>
      <c r="Q1440">
        <v>6</v>
      </c>
      <c r="R1440">
        <v>0.2</v>
      </c>
      <c r="S1440" s="16">
        <v>20.3</v>
      </c>
    </row>
    <row r="1441" spans="1:19">
      <c r="A1441" t="s">
        <v>7209</v>
      </c>
      <c r="B1441" s="1">
        <v>42334</v>
      </c>
      <c r="C1441" s="1">
        <v>42339</v>
      </c>
      <c r="D1441" t="s">
        <v>48</v>
      </c>
      <c r="E1441" t="s">
        <v>927</v>
      </c>
      <c r="F1441" t="s">
        <v>38</v>
      </c>
      <c r="G1441" t="s">
        <v>23</v>
      </c>
      <c r="H1441" t="s">
        <v>326</v>
      </c>
      <c r="I1441" t="s">
        <v>614</v>
      </c>
      <c r="J1441">
        <v>65807</v>
      </c>
      <c r="K1441" t="s">
        <v>105</v>
      </c>
      <c r="L1441" t="s">
        <v>1423</v>
      </c>
      <c r="M1441" t="s">
        <v>70</v>
      </c>
      <c r="N1441" t="s">
        <v>1251</v>
      </c>
      <c r="O1441" t="s">
        <v>1424</v>
      </c>
      <c r="P1441" t="s">
        <v>7210</v>
      </c>
      <c r="Q1441">
        <v>1</v>
      </c>
      <c r="R1441">
        <v>0</v>
      </c>
      <c r="S1441" s="16">
        <v>234</v>
      </c>
    </row>
    <row r="1442" spans="1:19">
      <c r="A1442" t="s">
        <v>7211</v>
      </c>
      <c r="B1442" s="1">
        <v>42472</v>
      </c>
      <c r="C1442" s="1">
        <v>42476</v>
      </c>
      <c r="D1442" t="s">
        <v>48</v>
      </c>
      <c r="E1442" t="s">
        <v>3749</v>
      </c>
      <c r="F1442" t="s">
        <v>22</v>
      </c>
      <c r="G1442" t="s">
        <v>23</v>
      </c>
      <c r="H1442" t="s">
        <v>39</v>
      </c>
      <c r="I1442" t="s">
        <v>40</v>
      </c>
      <c r="J1442">
        <v>90036</v>
      </c>
      <c r="K1442" t="s">
        <v>41</v>
      </c>
      <c r="L1442" t="s">
        <v>7163</v>
      </c>
      <c r="M1442" t="s">
        <v>28</v>
      </c>
      <c r="N1442" t="s">
        <v>34</v>
      </c>
      <c r="O1442" t="s">
        <v>7164</v>
      </c>
      <c r="P1442" t="s">
        <v>7212</v>
      </c>
      <c r="Q1442">
        <v>7</v>
      </c>
      <c r="R1442">
        <v>0.2</v>
      </c>
      <c r="S1442" s="16">
        <v>-31.91</v>
      </c>
    </row>
    <row r="1443" spans="1:19">
      <c r="A1443" t="s">
        <v>7213</v>
      </c>
      <c r="B1443" s="1">
        <v>42096</v>
      </c>
      <c r="C1443" s="1">
        <v>42103</v>
      </c>
      <c r="D1443" t="s">
        <v>48</v>
      </c>
      <c r="E1443" t="s">
        <v>4006</v>
      </c>
      <c r="F1443" t="s">
        <v>22</v>
      </c>
      <c r="G1443" t="s">
        <v>23</v>
      </c>
      <c r="H1443" t="s">
        <v>39</v>
      </c>
      <c r="I1443" t="s">
        <v>40</v>
      </c>
      <c r="J1443">
        <v>90049</v>
      </c>
      <c r="K1443" t="s">
        <v>41</v>
      </c>
      <c r="L1443" t="s">
        <v>7214</v>
      </c>
      <c r="M1443" t="s">
        <v>70</v>
      </c>
      <c r="N1443" t="s">
        <v>700</v>
      </c>
      <c r="O1443" t="s">
        <v>7215</v>
      </c>
      <c r="P1443" t="s">
        <v>3233</v>
      </c>
      <c r="Q1443">
        <v>3</v>
      </c>
      <c r="R1443">
        <v>0.2</v>
      </c>
      <c r="S1443" s="16">
        <v>24.29</v>
      </c>
    </row>
    <row r="1444" spans="1:19">
      <c r="A1444" t="s">
        <v>7217</v>
      </c>
      <c r="B1444" s="1">
        <v>42406</v>
      </c>
      <c r="C1444" s="1">
        <v>42411</v>
      </c>
      <c r="D1444" t="s">
        <v>48</v>
      </c>
      <c r="E1444" t="s">
        <v>1861</v>
      </c>
      <c r="F1444" t="s">
        <v>38</v>
      </c>
      <c r="G1444" t="s">
        <v>23</v>
      </c>
      <c r="H1444" t="s">
        <v>5937</v>
      </c>
      <c r="I1444" t="s">
        <v>344</v>
      </c>
      <c r="J1444">
        <v>37421</v>
      </c>
      <c r="K1444" t="s">
        <v>26</v>
      </c>
      <c r="L1444" t="s">
        <v>1917</v>
      </c>
      <c r="M1444" t="s">
        <v>28</v>
      </c>
      <c r="N1444" t="s">
        <v>63</v>
      </c>
      <c r="O1444" t="s">
        <v>1918</v>
      </c>
      <c r="P1444" t="s">
        <v>7218</v>
      </c>
      <c r="Q1444">
        <v>4</v>
      </c>
      <c r="R1444">
        <v>0.2</v>
      </c>
      <c r="S1444" s="16">
        <v>-18.18</v>
      </c>
    </row>
    <row r="1445" spans="1:19">
      <c r="A1445" t="s">
        <v>7221</v>
      </c>
      <c r="B1445" s="1">
        <v>42170</v>
      </c>
      <c r="C1445" s="1">
        <v>42172</v>
      </c>
      <c r="D1445" t="s">
        <v>191</v>
      </c>
      <c r="E1445" t="s">
        <v>4658</v>
      </c>
      <c r="F1445" t="s">
        <v>22</v>
      </c>
      <c r="G1445" t="s">
        <v>23</v>
      </c>
      <c r="H1445" t="s">
        <v>932</v>
      </c>
      <c r="I1445" t="s">
        <v>51</v>
      </c>
      <c r="J1445">
        <v>33614</v>
      </c>
      <c r="K1445" t="s">
        <v>26</v>
      </c>
      <c r="L1445" t="s">
        <v>4782</v>
      </c>
      <c r="M1445" t="s">
        <v>70</v>
      </c>
      <c r="N1445" t="s">
        <v>162</v>
      </c>
      <c r="O1445" t="s">
        <v>4783</v>
      </c>
      <c r="P1445" t="s">
        <v>4082</v>
      </c>
      <c r="Q1445">
        <v>1</v>
      </c>
      <c r="R1445">
        <v>0.2</v>
      </c>
      <c r="S1445" s="16">
        <v>-0.73</v>
      </c>
    </row>
    <row r="1446" spans="1:19">
      <c r="A1446" t="s">
        <v>7222</v>
      </c>
      <c r="B1446" s="1">
        <v>41969</v>
      </c>
      <c r="C1446" s="1">
        <v>41969</v>
      </c>
      <c r="D1446" t="s">
        <v>1327</v>
      </c>
      <c r="E1446" t="s">
        <v>1801</v>
      </c>
      <c r="F1446" t="s">
        <v>22</v>
      </c>
      <c r="G1446" t="s">
        <v>23</v>
      </c>
      <c r="H1446" t="s">
        <v>7223</v>
      </c>
      <c r="I1446" t="s">
        <v>275</v>
      </c>
      <c r="J1446">
        <v>13501</v>
      </c>
      <c r="K1446" t="s">
        <v>150</v>
      </c>
      <c r="L1446" t="s">
        <v>2392</v>
      </c>
      <c r="M1446" t="s">
        <v>70</v>
      </c>
      <c r="N1446" t="s">
        <v>71</v>
      </c>
      <c r="O1446" t="s">
        <v>2393</v>
      </c>
      <c r="P1446" t="s">
        <v>1728</v>
      </c>
      <c r="Q1446">
        <v>4</v>
      </c>
      <c r="R1446">
        <v>0</v>
      </c>
      <c r="S1446" s="16">
        <v>78.39</v>
      </c>
    </row>
    <row r="1447" spans="1:19">
      <c r="A1447" t="s">
        <v>7224</v>
      </c>
      <c r="B1447" s="1">
        <v>42981</v>
      </c>
      <c r="C1447" s="1">
        <v>42984</v>
      </c>
      <c r="D1447" t="s">
        <v>20</v>
      </c>
      <c r="E1447" t="s">
        <v>5968</v>
      </c>
      <c r="F1447" t="s">
        <v>102</v>
      </c>
      <c r="G1447" t="s">
        <v>23</v>
      </c>
      <c r="H1447" t="s">
        <v>274</v>
      </c>
      <c r="I1447" t="s">
        <v>275</v>
      </c>
      <c r="J1447">
        <v>10035</v>
      </c>
      <c r="K1447" t="s">
        <v>150</v>
      </c>
      <c r="L1447" t="s">
        <v>3837</v>
      </c>
      <c r="M1447" t="s">
        <v>43</v>
      </c>
      <c r="N1447" t="s">
        <v>90</v>
      </c>
      <c r="O1447" t="s">
        <v>3838</v>
      </c>
      <c r="P1447" t="s">
        <v>3839</v>
      </c>
      <c r="Q1447">
        <v>4</v>
      </c>
      <c r="R1447">
        <v>0</v>
      </c>
      <c r="S1447" s="16">
        <v>201.31</v>
      </c>
    </row>
    <row r="1448" spans="1:19">
      <c r="A1448" t="s">
        <v>7225</v>
      </c>
      <c r="B1448" s="1">
        <v>42203</v>
      </c>
      <c r="C1448" s="1">
        <v>42207</v>
      </c>
      <c r="D1448" t="s">
        <v>48</v>
      </c>
      <c r="E1448" t="s">
        <v>2439</v>
      </c>
      <c r="F1448" t="s">
        <v>22</v>
      </c>
      <c r="G1448" t="s">
        <v>23</v>
      </c>
      <c r="H1448" t="s">
        <v>978</v>
      </c>
      <c r="I1448" t="s">
        <v>40</v>
      </c>
      <c r="J1448">
        <v>92105</v>
      </c>
      <c r="K1448" t="s">
        <v>41</v>
      </c>
      <c r="L1448" t="s">
        <v>5202</v>
      </c>
      <c r="M1448" t="s">
        <v>70</v>
      </c>
      <c r="N1448" t="s">
        <v>162</v>
      </c>
      <c r="O1448" t="s">
        <v>5203</v>
      </c>
      <c r="P1448" t="s">
        <v>7226</v>
      </c>
      <c r="Q1448">
        <v>4</v>
      </c>
      <c r="R1448">
        <v>0</v>
      </c>
      <c r="S1448" s="16">
        <v>176.79</v>
      </c>
    </row>
    <row r="1449" spans="1:19">
      <c r="A1449" t="s">
        <v>7227</v>
      </c>
      <c r="B1449" s="1">
        <v>43066</v>
      </c>
      <c r="C1449" s="1">
        <v>43072</v>
      </c>
      <c r="D1449" t="s">
        <v>48</v>
      </c>
      <c r="E1449" t="s">
        <v>7228</v>
      </c>
      <c r="F1449" t="s">
        <v>22</v>
      </c>
      <c r="G1449" t="s">
        <v>23</v>
      </c>
      <c r="H1449" t="s">
        <v>39</v>
      </c>
      <c r="I1449" t="s">
        <v>40</v>
      </c>
      <c r="J1449">
        <v>90036</v>
      </c>
      <c r="K1449" t="s">
        <v>41</v>
      </c>
      <c r="L1449" t="s">
        <v>7229</v>
      </c>
      <c r="M1449" t="s">
        <v>70</v>
      </c>
      <c r="N1449" t="s">
        <v>71</v>
      </c>
      <c r="O1449" t="s">
        <v>7230</v>
      </c>
      <c r="P1449" t="s">
        <v>7231</v>
      </c>
      <c r="Q1449">
        <v>4</v>
      </c>
      <c r="R1449">
        <v>0.2</v>
      </c>
      <c r="S1449" s="16">
        <v>5.76</v>
      </c>
    </row>
    <row r="1450" spans="1:19">
      <c r="A1450" t="s">
        <v>7232</v>
      </c>
      <c r="B1450" s="1">
        <v>42090</v>
      </c>
      <c r="C1450" s="1">
        <v>42097</v>
      </c>
      <c r="D1450" t="s">
        <v>48</v>
      </c>
      <c r="E1450" t="s">
        <v>5134</v>
      </c>
      <c r="F1450" t="s">
        <v>22</v>
      </c>
      <c r="G1450" t="s">
        <v>23</v>
      </c>
      <c r="H1450" t="s">
        <v>95</v>
      </c>
      <c r="I1450" t="s">
        <v>96</v>
      </c>
      <c r="J1450">
        <v>98115</v>
      </c>
      <c r="K1450" t="s">
        <v>41</v>
      </c>
      <c r="L1450" t="s">
        <v>7233</v>
      </c>
      <c r="M1450" t="s">
        <v>43</v>
      </c>
      <c r="N1450" t="s">
        <v>57</v>
      </c>
      <c r="O1450" t="s">
        <v>7234</v>
      </c>
      <c r="P1450" t="s">
        <v>7235</v>
      </c>
      <c r="Q1450">
        <v>5</v>
      </c>
      <c r="R1450">
        <v>0</v>
      </c>
      <c r="S1450" s="16">
        <v>3.35</v>
      </c>
    </row>
    <row r="1451" spans="1:19">
      <c r="A1451" t="s">
        <v>7236</v>
      </c>
      <c r="B1451" s="1">
        <v>42325</v>
      </c>
      <c r="C1451" s="1">
        <v>42329</v>
      </c>
      <c r="D1451" t="s">
        <v>48</v>
      </c>
      <c r="E1451" t="s">
        <v>4956</v>
      </c>
      <c r="F1451" t="s">
        <v>22</v>
      </c>
      <c r="G1451" t="s">
        <v>23</v>
      </c>
      <c r="H1451" t="s">
        <v>978</v>
      </c>
      <c r="I1451" t="s">
        <v>40</v>
      </c>
      <c r="J1451">
        <v>92105</v>
      </c>
      <c r="K1451" t="s">
        <v>41</v>
      </c>
      <c r="L1451" t="s">
        <v>7237</v>
      </c>
      <c r="M1451" t="s">
        <v>70</v>
      </c>
      <c r="N1451" t="s">
        <v>71</v>
      </c>
      <c r="O1451" t="s">
        <v>7238</v>
      </c>
      <c r="P1451" t="s">
        <v>7239</v>
      </c>
      <c r="Q1451">
        <v>4</v>
      </c>
      <c r="R1451">
        <v>0.2</v>
      </c>
      <c r="S1451" s="16">
        <v>52</v>
      </c>
    </row>
    <row r="1452" spans="1:19">
      <c r="A1452" t="s">
        <v>7242</v>
      </c>
      <c r="B1452" s="1">
        <v>42491</v>
      </c>
      <c r="C1452" s="1">
        <v>42494</v>
      </c>
      <c r="D1452" t="s">
        <v>20</v>
      </c>
      <c r="E1452" t="s">
        <v>5509</v>
      </c>
      <c r="F1452" t="s">
        <v>22</v>
      </c>
      <c r="G1452" t="s">
        <v>23</v>
      </c>
      <c r="H1452" t="s">
        <v>5044</v>
      </c>
      <c r="I1452" t="s">
        <v>1764</v>
      </c>
      <c r="J1452">
        <v>72209</v>
      </c>
      <c r="K1452" t="s">
        <v>26</v>
      </c>
      <c r="L1452" t="s">
        <v>7243</v>
      </c>
      <c r="M1452" t="s">
        <v>43</v>
      </c>
      <c r="N1452" t="s">
        <v>90</v>
      </c>
      <c r="O1452" t="s">
        <v>7244</v>
      </c>
      <c r="P1452" t="s">
        <v>4288</v>
      </c>
      <c r="Q1452">
        <v>2</v>
      </c>
      <c r="R1452">
        <v>0</v>
      </c>
      <c r="S1452" s="16">
        <v>53.86</v>
      </c>
    </row>
    <row r="1453" spans="1:19">
      <c r="A1453" t="s">
        <v>7245</v>
      </c>
      <c r="B1453" s="1">
        <v>41856</v>
      </c>
      <c r="C1453" s="1">
        <v>41858</v>
      </c>
      <c r="D1453" t="s">
        <v>20</v>
      </c>
      <c r="E1453" t="s">
        <v>5179</v>
      </c>
      <c r="F1453" t="s">
        <v>38</v>
      </c>
      <c r="G1453" t="s">
        <v>23</v>
      </c>
      <c r="H1453" t="s">
        <v>4559</v>
      </c>
      <c r="I1453" t="s">
        <v>771</v>
      </c>
      <c r="J1453">
        <v>6450</v>
      </c>
      <c r="K1453" t="s">
        <v>150</v>
      </c>
      <c r="L1453" t="s">
        <v>5092</v>
      </c>
      <c r="M1453" t="s">
        <v>43</v>
      </c>
      <c r="N1453" t="s">
        <v>78</v>
      </c>
      <c r="O1453" t="s">
        <v>5093</v>
      </c>
      <c r="P1453" t="s">
        <v>5243</v>
      </c>
      <c r="Q1453">
        <v>3</v>
      </c>
      <c r="R1453">
        <v>0</v>
      </c>
      <c r="S1453" s="16">
        <v>22.25</v>
      </c>
    </row>
    <row r="1454" spans="1:19">
      <c r="A1454" t="s">
        <v>7246</v>
      </c>
      <c r="B1454" s="1">
        <v>42535</v>
      </c>
      <c r="C1454" s="1">
        <v>42535</v>
      </c>
      <c r="D1454" t="s">
        <v>1327</v>
      </c>
      <c r="E1454" t="s">
        <v>1624</v>
      </c>
      <c r="F1454" t="s">
        <v>38</v>
      </c>
      <c r="G1454" t="s">
        <v>23</v>
      </c>
      <c r="H1454" t="s">
        <v>1944</v>
      </c>
      <c r="I1454" t="s">
        <v>40</v>
      </c>
      <c r="J1454">
        <v>92804</v>
      </c>
      <c r="K1454" t="s">
        <v>41</v>
      </c>
      <c r="L1454" t="s">
        <v>7112</v>
      </c>
      <c r="M1454" t="s">
        <v>28</v>
      </c>
      <c r="N1454" t="s">
        <v>53</v>
      </c>
      <c r="O1454" t="s">
        <v>7113</v>
      </c>
      <c r="P1454" t="s">
        <v>7247</v>
      </c>
      <c r="Q1454">
        <v>7</v>
      </c>
      <c r="R1454">
        <v>0.2</v>
      </c>
      <c r="S1454" s="16">
        <v>80.84</v>
      </c>
    </row>
    <row r="1455" spans="1:19">
      <c r="A1455" t="s">
        <v>7248</v>
      </c>
      <c r="B1455" s="1">
        <v>42618</v>
      </c>
      <c r="C1455" s="1">
        <v>42624</v>
      </c>
      <c r="D1455" t="s">
        <v>48</v>
      </c>
      <c r="E1455" t="s">
        <v>5134</v>
      </c>
      <c r="F1455" t="s">
        <v>22</v>
      </c>
      <c r="G1455" t="s">
        <v>23</v>
      </c>
      <c r="H1455" t="s">
        <v>274</v>
      </c>
      <c r="I1455" t="s">
        <v>275</v>
      </c>
      <c r="J1455">
        <v>10011</v>
      </c>
      <c r="K1455" t="s">
        <v>150</v>
      </c>
      <c r="L1455" t="s">
        <v>5650</v>
      </c>
      <c r="M1455" t="s">
        <v>43</v>
      </c>
      <c r="N1455" t="s">
        <v>90</v>
      </c>
      <c r="O1455" t="s">
        <v>5651</v>
      </c>
      <c r="P1455" t="s">
        <v>2769</v>
      </c>
      <c r="Q1455">
        <v>4</v>
      </c>
      <c r="R1455">
        <v>0</v>
      </c>
      <c r="S1455" s="16">
        <v>92.24</v>
      </c>
    </row>
    <row r="1456" spans="1:19">
      <c r="A1456" t="s">
        <v>7249</v>
      </c>
      <c r="B1456" s="1">
        <v>41928</v>
      </c>
      <c r="C1456" s="1">
        <v>41929</v>
      </c>
      <c r="D1456" t="s">
        <v>1327</v>
      </c>
      <c r="E1456" t="s">
        <v>1801</v>
      </c>
      <c r="F1456" t="s">
        <v>22</v>
      </c>
      <c r="G1456" t="s">
        <v>23</v>
      </c>
      <c r="H1456" t="s">
        <v>128</v>
      </c>
      <c r="I1456" t="s">
        <v>40</v>
      </c>
      <c r="J1456">
        <v>94110</v>
      </c>
      <c r="K1456" t="s">
        <v>41</v>
      </c>
      <c r="L1456" t="s">
        <v>3746</v>
      </c>
      <c r="M1456" t="s">
        <v>43</v>
      </c>
      <c r="N1456" t="s">
        <v>74</v>
      </c>
      <c r="O1456" t="s">
        <v>3747</v>
      </c>
      <c r="P1456" t="s">
        <v>2271</v>
      </c>
      <c r="Q1456">
        <v>3</v>
      </c>
      <c r="R1456">
        <v>0.2</v>
      </c>
      <c r="S1456" s="16">
        <v>5.0199999999999996</v>
      </c>
    </row>
    <row r="1457" spans="1:19">
      <c r="A1457" t="s">
        <v>7250</v>
      </c>
      <c r="B1457" s="1">
        <v>42131</v>
      </c>
      <c r="C1457" s="1">
        <v>42136</v>
      </c>
      <c r="D1457" t="s">
        <v>48</v>
      </c>
      <c r="E1457" t="s">
        <v>3556</v>
      </c>
      <c r="F1457" t="s">
        <v>22</v>
      </c>
      <c r="G1457" t="s">
        <v>23</v>
      </c>
      <c r="H1457" t="s">
        <v>7251</v>
      </c>
      <c r="I1457" t="s">
        <v>25</v>
      </c>
      <c r="J1457">
        <v>42301</v>
      </c>
      <c r="K1457" t="s">
        <v>26</v>
      </c>
      <c r="L1457" t="s">
        <v>7252</v>
      </c>
      <c r="M1457" t="s">
        <v>43</v>
      </c>
      <c r="N1457" t="s">
        <v>90</v>
      </c>
      <c r="O1457" t="s">
        <v>7253</v>
      </c>
      <c r="P1457" t="s">
        <v>5028</v>
      </c>
      <c r="Q1457">
        <v>2</v>
      </c>
      <c r="R1457">
        <v>0</v>
      </c>
      <c r="S1457" s="16">
        <v>21.01</v>
      </c>
    </row>
    <row r="1458" spans="1:19">
      <c r="A1458" t="s">
        <v>7254</v>
      </c>
      <c r="B1458" s="1">
        <v>42463</v>
      </c>
      <c r="C1458" s="1">
        <v>42469</v>
      </c>
      <c r="D1458" t="s">
        <v>48</v>
      </c>
      <c r="E1458" t="s">
        <v>127</v>
      </c>
      <c r="F1458" t="s">
        <v>22</v>
      </c>
      <c r="G1458" t="s">
        <v>23</v>
      </c>
      <c r="H1458" t="s">
        <v>1510</v>
      </c>
      <c r="I1458" t="s">
        <v>260</v>
      </c>
      <c r="J1458">
        <v>47374</v>
      </c>
      <c r="K1458" t="s">
        <v>105</v>
      </c>
      <c r="L1458" t="s">
        <v>426</v>
      </c>
      <c r="M1458" t="s">
        <v>28</v>
      </c>
      <c r="N1458" t="s">
        <v>63</v>
      </c>
      <c r="O1458" t="s">
        <v>427</v>
      </c>
      <c r="P1458" t="s">
        <v>7255</v>
      </c>
      <c r="Q1458">
        <v>4</v>
      </c>
      <c r="R1458">
        <v>0</v>
      </c>
      <c r="S1458" s="16">
        <v>22.05</v>
      </c>
    </row>
    <row r="1459" spans="1:19">
      <c r="A1459" t="s">
        <v>7256</v>
      </c>
      <c r="B1459" s="1">
        <v>41875</v>
      </c>
      <c r="C1459" s="1">
        <v>41877</v>
      </c>
      <c r="D1459" t="s">
        <v>20</v>
      </c>
      <c r="E1459" t="s">
        <v>571</v>
      </c>
      <c r="F1459" t="s">
        <v>38</v>
      </c>
      <c r="G1459" t="s">
        <v>23</v>
      </c>
      <c r="H1459" t="s">
        <v>7251</v>
      </c>
      <c r="I1459" t="s">
        <v>25</v>
      </c>
      <c r="J1459">
        <v>42301</v>
      </c>
      <c r="K1459" t="s">
        <v>26</v>
      </c>
      <c r="L1459" t="s">
        <v>7257</v>
      </c>
      <c r="M1459" t="s">
        <v>43</v>
      </c>
      <c r="N1459" t="s">
        <v>593</v>
      </c>
      <c r="O1459" t="s">
        <v>7258</v>
      </c>
      <c r="P1459" t="s">
        <v>7259</v>
      </c>
      <c r="Q1459">
        <v>3</v>
      </c>
      <c r="R1459">
        <v>0</v>
      </c>
      <c r="S1459" s="16">
        <v>6.63</v>
      </c>
    </row>
    <row r="1460" spans="1:19">
      <c r="A1460" t="s">
        <v>7260</v>
      </c>
      <c r="B1460" s="1">
        <v>42923</v>
      </c>
      <c r="C1460" s="1">
        <v>42925</v>
      </c>
      <c r="D1460" t="s">
        <v>191</v>
      </c>
      <c r="E1460" t="s">
        <v>1871</v>
      </c>
      <c r="F1460" t="s">
        <v>22</v>
      </c>
      <c r="G1460" t="s">
        <v>23</v>
      </c>
      <c r="H1460" t="s">
        <v>148</v>
      </c>
      <c r="I1460" t="s">
        <v>149</v>
      </c>
      <c r="J1460">
        <v>19120</v>
      </c>
      <c r="K1460" t="s">
        <v>150</v>
      </c>
      <c r="L1460" t="s">
        <v>2673</v>
      </c>
      <c r="M1460" t="s">
        <v>28</v>
      </c>
      <c r="N1460" t="s">
        <v>29</v>
      </c>
      <c r="O1460" t="s">
        <v>2674</v>
      </c>
      <c r="P1460" t="s">
        <v>7261</v>
      </c>
      <c r="Q1460">
        <v>3</v>
      </c>
      <c r="R1460">
        <v>0.5</v>
      </c>
      <c r="S1460" s="16">
        <v>-45.35</v>
      </c>
    </row>
    <row r="1461" spans="1:19">
      <c r="A1461" t="s">
        <v>7263</v>
      </c>
      <c r="B1461" s="1">
        <v>42840</v>
      </c>
      <c r="C1461" s="1">
        <v>42846</v>
      </c>
      <c r="D1461" t="s">
        <v>48</v>
      </c>
      <c r="E1461" t="s">
        <v>1545</v>
      </c>
      <c r="F1461" t="s">
        <v>102</v>
      </c>
      <c r="G1461" t="s">
        <v>23</v>
      </c>
      <c r="H1461" t="s">
        <v>186</v>
      </c>
      <c r="I1461" t="s">
        <v>104</v>
      </c>
      <c r="J1461">
        <v>77041</v>
      </c>
      <c r="K1461" t="s">
        <v>105</v>
      </c>
      <c r="L1461" t="s">
        <v>7264</v>
      </c>
      <c r="M1461" t="s">
        <v>43</v>
      </c>
      <c r="N1461" t="s">
        <v>90</v>
      </c>
      <c r="O1461" t="s">
        <v>7265</v>
      </c>
      <c r="P1461" t="s">
        <v>2035</v>
      </c>
      <c r="Q1461">
        <v>4</v>
      </c>
      <c r="R1461">
        <v>0.2</v>
      </c>
      <c r="S1461" s="16">
        <v>7.26</v>
      </c>
    </row>
    <row r="1462" spans="1:19">
      <c r="A1462" t="s">
        <v>7266</v>
      </c>
      <c r="B1462" s="1">
        <v>41728</v>
      </c>
      <c r="C1462" s="1">
        <v>41729</v>
      </c>
      <c r="D1462" t="s">
        <v>191</v>
      </c>
      <c r="E1462" t="s">
        <v>6614</v>
      </c>
      <c r="F1462" t="s">
        <v>38</v>
      </c>
      <c r="G1462" t="s">
        <v>23</v>
      </c>
      <c r="H1462" t="s">
        <v>274</v>
      </c>
      <c r="I1462" t="s">
        <v>275</v>
      </c>
      <c r="J1462">
        <v>10009</v>
      </c>
      <c r="K1462" t="s">
        <v>150</v>
      </c>
      <c r="L1462" t="s">
        <v>6925</v>
      </c>
      <c r="M1462" t="s">
        <v>43</v>
      </c>
      <c r="N1462" t="s">
        <v>67</v>
      </c>
      <c r="O1462" t="s">
        <v>6926</v>
      </c>
      <c r="P1462" t="s">
        <v>4248</v>
      </c>
      <c r="Q1462">
        <v>5</v>
      </c>
      <c r="R1462">
        <v>0</v>
      </c>
      <c r="S1462" s="16">
        <v>2.94</v>
      </c>
    </row>
    <row r="1463" spans="1:19">
      <c r="A1463" t="s">
        <v>7267</v>
      </c>
      <c r="B1463" s="1">
        <v>42967</v>
      </c>
      <c r="C1463" s="1">
        <v>42972</v>
      </c>
      <c r="D1463" t="s">
        <v>48</v>
      </c>
      <c r="E1463" t="s">
        <v>6970</v>
      </c>
      <c r="F1463" t="s">
        <v>38</v>
      </c>
      <c r="G1463" t="s">
        <v>23</v>
      </c>
      <c r="H1463" t="s">
        <v>128</v>
      </c>
      <c r="I1463" t="s">
        <v>40</v>
      </c>
      <c r="J1463">
        <v>94109</v>
      </c>
      <c r="K1463" t="s">
        <v>41</v>
      </c>
      <c r="L1463" t="s">
        <v>5279</v>
      </c>
      <c r="M1463" t="s">
        <v>43</v>
      </c>
      <c r="N1463" t="s">
        <v>593</v>
      </c>
      <c r="O1463" t="s">
        <v>5280</v>
      </c>
      <c r="P1463" t="s">
        <v>2763</v>
      </c>
      <c r="Q1463">
        <v>3</v>
      </c>
      <c r="R1463">
        <v>0</v>
      </c>
      <c r="S1463" s="16">
        <v>5.17</v>
      </c>
    </row>
    <row r="1464" spans="1:19">
      <c r="A1464" t="s">
        <v>7268</v>
      </c>
      <c r="B1464" s="1">
        <v>42651</v>
      </c>
      <c r="C1464" s="1">
        <v>42656</v>
      </c>
      <c r="D1464" t="s">
        <v>48</v>
      </c>
      <c r="E1464" t="s">
        <v>1247</v>
      </c>
      <c r="F1464" t="s">
        <v>22</v>
      </c>
      <c r="G1464" t="s">
        <v>23</v>
      </c>
      <c r="H1464" t="s">
        <v>482</v>
      </c>
      <c r="I1464" t="s">
        <v>88</v>
      </c>
      <c r="J1464">
        <v>28205</v>
      </c>
      <c r="K1464" t="s">
        <v>26</v>
      </c>
      <c r="L1464" t="s">
        <v>3476</v>
      </c>
      <c r="M1464" t="s">
        <v>43</v>
      </c>
      <c r="N1464" t="s">
        <v>57</v>
      </c>
      <c r="O1464" t="s">
        <v>3477</v>
      </c>
      <c r="P1464" t="s">
        <v>7269</v>
      </c>
      <c r="Q1464">
        <v>5</v>
      </c>
      <c r="R1464">
        <v>0.2</v>
      </c>
      <c r="S1464" s="16">
        <v>-67.849999999999994</v>
      </c>
    </row>
    <row r="1465" spans="1:19">
      <c r="A1465" t="s">
        <v>7270</v>
      </c>
      <c r="B1465" s="1">
        <v>42994</v>
      </c>
      <c r="C1465" s="1">
        <v>42996</v>
      </c>
      <c r="D1465" t="s">
        <v>20</v>
      </c>
      <c r="E1465" t="s">
        <v>6115</v>
      </c>
      <c r="F1465" t="s">
        <v>22</v>
      </c>
      <c r="G1465" t="s">
        <v>23</v>
      </c>
      <c r="H1465" t="s">
        <v>148</v>
      </c>
      <c r="I1465" t="s">
        <v>149</v>
      </c>
      <c r="J1465">
        <v>19143</v>
      </c>
      <c r="K1465" t="s">
        <v>150</v>
      </c>
      <c r="L1465" t="s">
        <v>2516</v>
      </c>
      <c r="M1465" t="s">
        <v>43</v>
      </c>
      <c r="N1465" t="s">
        <v>90</v>
      </c>
      <c r="O1465" t="s">
        <v>2517</v>
      </c>
      <c r="P1465" t="s">
        <v>5873</v>
      </c>
      <c r="Q1465">
        <v>6</v>
      </c>
      <c r="R1465">
        <v>0.2</v>
      </c>
      <c r="S1465" s="16">
        <v>6.42</v>
      </c>
    </row>
    <row r="1466" spans="1:19">
      <c r="A1466" t="s">
        <v>7271</v>
      </c>
      <c r="B1466" s="1">
        <v>42570</v>
      </c>
      <c r="C1466" s="1">
        <v>42576</v>
      </c>
      <c r="D1466" t="s">
        <v>48</v>
      </c>
      <c r="E1466" t="s">
        <v>4810</v>
      </c>
      <c r="F1466" t="s">
        <v>22</v>
      </c>
      <c r="G1466" t="s">
        <v>23</v>
      </c>
      <c r="H1466" t="s">
        <v>6814</v>
      </c>
      <c r="I1466" t="s">
        <v>1534</v>
      </c>
      <c r="J1466">
        <v>39401</v>
      </c>
      <c r="K1466" t="s">
        <v>26</v>
      </c>
      <c r="L1466" t="s">
        <v>5759</v>
      </c>
      <c r="M1466" t="s">
        <v>28</v>
      </c>
      <c r="N1466" t="s">
        <v>63</v>
      </c>
      <c r="O1466" t="s">
        <v>5760</v>
      </c>
      <c r="P1466" t="s">
        <v>5761</v>
      </c>
      <c r="Q1466">
        <v>6</v>
      </c>
      <c r="R1466">
        <v>0</v>
      </c>
      <c r="S1466" s="16">
        <v>76.09</v>
      </c>
    </row>
    <row r="1467" spans="1:19">
      <c r="A1467" t="s">
        <v>7273</v>
      </c>
      <c r="B1467" s="1">
        <v>41986</v>
      </c>
      <c r="C1467" s="1">
        <v>41990</v>
      </c>
      <c r="D1467" t="s">
        <v>48</v>
      </c>
      <c r="E1467" t="s">
        <v>4962</v>
      </c>
      <c r="F1467" t="s">
        <v>38</v>
      </c>
      <c r="G1467" t="s">
        <v>23</v>
      </c>
      <c r="H1467" t="s">
        <v>561</v>
      </c>
      <c r="I1467" t="s">
        <v>317</v>
      </c>
      <c r="J1467">
        <v>85023</v>
      </c>
      <c r="K1467" t="s">
        <v>41</v>
      </c>
      <c r="L1467" t="s">
        <v>4523</v>
      </c>
      <c r="M1467" t="s">
        <v>28</v>
      </c>
      <c r="N1467" t="s">
        <v>63</v>
      </c>
      <c r="O1467" t="s">
        <v>4524</v>
      </c>
      <c r="P1467" t="s">
        <v>6352</v>
      </c>
      <c r="Q1467">
        <v>3</v>
      </c>
      <c r="R1467">
        <v>0.2</v>
      </c>
      <c r="S1467" s="16">
        <v>7.7</v>
      </c>
    </row>
    <row r="1468" spans="1:19">
      <c r="A1468" t="s">
        <v>7274</v>
      </c>
      <c r="B1468" s="1">
        <v>41735</v>
      </c>
      <c r="C1468" s="1">
        <v>41741</v>
      </c>
      <c r="D1468" t="s">
        <v>48</v>
      </c>
      <c r="E1468" t="s">
        <v>5885</v>
      </c>
      <c r="F1468" t="s">
        <v>38</v>
      </c>
      <c r="G1468" t="s">
        <v>23</v>
      </c>
      <c r="H1468" t="s">
        <v>39</v>
      </c>
      <c r="I1468" t="s">
        <v>40</v>
      </c>
      <c r="J1468">
        <v>90049</v>
      </c>
      <c r="K1468" t="s">
        <v>41</v>
      </c>
      <c r="L1468" t="s">
        <v>7219</v>
      </c>
      <c r="M1468" t="s">
        <v>28</v>
      </c>
      <c r="N1468" t="s">
        <v>63</v>
      </c>
      <c r="O1468" t="s">
        <v>7220</v>
      </c>
      <c r="P1468" t="s">
        <v>4113</v>
      </c>
      <c r="Q1468">
        <v>2</v>
      </c>
      <c r="R1468">
        <v>0</v>
      </c>
      <c r="S1468" s="16">
        <v>15.63</v>
      </c>
    </row>
    <row r="1469" spans="1:19">
      <c r="A1469" t="s">
        <v>7275</v>
      </c>
      <c r="B1469" s="1">
        <v>42595</v>
      </c>
      <c r="C1469" s="1">
        <v>42595</v>
      </c>
      <c r="D1469" t="s">
        <v>1327</v>
      </c>
      <c r="E1469" t="s">
        <v>5599</v>
      </c>
      <c r="F1469" t="s">
        <v>22</v>
      </c>
      <c r="G1469" t="s">
        <v>23</v>
      </c>
      <c r="H1469" t="s">
        <v>7276</v>
      </c>
      <c r="I1469" t="s">
        <v>758</v>
      </c>
      <c r="J1469">
        <v>70065</v>
      </c>
      <c r="K1469" t="s">
        <v>26</v>
      </c>
      <c r="L1469" t="s">
        <v>5165</v>
      </c>
      <c r="M1469" t="s">
        <v>43</v>
      </c>
      <c r="N1469" t="s">
        <v>78</v>
      </c>
      <c r="O1469" t="s">
        <v>1471</v>
      </c>
      <c r="P1469" t="s">
        <v>1384</v>
      </c>
      <c r="Q1469">
        <v>2</v>
      </c>
      <c r="R1469">
        <v>0</v>
      </c>
      <c r="S1469" s="16">
        <v>4.68</v>
      </c>
    </row>
    <row r="1470" spans="1:19">
      <c r="A1470" t="s">
        <v>7277</v>
      </c>
      <c r="B1470" s="1">
        <v>42693</v>
      </c>
      <c r="C1470" s="1">
        <v>42695</v>
      </c>
      <c r="D1470" t="s">
        <v>191</v>
      </c>
      <c r="E1470" t="s">
        <v>2535</v>
      </c>
      <c r="F1470" t="s">
        <v>22</v>
      </c>
      <c r="G1470" t="s">
        <v>23</v>
      </c>
      <c r="H1470" t="s">
        <v>1570</v>
      </c>
      <c r="I1470" t="s">
        <v>88</v>
      </c>
      <c r="J1470">
        <v>28540</v>
      </c>
      <c r="K1470" t="s">
        <v>26</v>
      </c>
      <c r="L1470" t="s">
        <v>2724</v>
      </c>
      <c r="M1470" t="s">
        <v>43</v>
      </c>
      <c r="N1470" t="s">
        <v>67</v>
      </c>
      <c r="O1470" t="s">
        <v>2725</v>
      </c>
      <c r="P1470" t="s">
        <v>7262</v>
      </c>
      <c r="Q1470">
        <v>2</v>
      </c>
      <c r="R1470">
        <v>0.2</v>
      </c>
      <c r="S1470" s="16">
        <v>6.01</v>
      </c>
    </row>
    <row r="1471" spans="1:19">
      <c r="A1471" t="s">
        <v>7278</v>
      </c>
      <c r="B1471" s="1">
        <v>42922</v>
      </c>
      <c r="C1471" s="1">
        <v>42922</v>
      </c>
      <c r="D1471" t="s">
        <v>1327</v>
      </c>
      <c r="E1471" t="s">
        <v>6626</v>
      </c>
      <c r="F1471" t="s">
        <v>22</v>
      </c>
      <c r="G1471" t="s">
        <v>23</v>
      </c>
      <c r="H1471" t="s">
        <v>1460</v>
      </c>
      <c r="I1471" t="s">
        <v>51</v>
      </c>
      <c r="J1471">
        <v>33142</v>
      </c>
      <c r="K1471" t="s">
        <v>26</v>
      </c>
      <c r="L1471" t="s">
        <v>4672</v>
      </c>
      <c r="M1471" t="s">
        <v>28</v>
      </c>
      <c r="N1471" t="s">
        <v>34</v>
      </c>
      <c r="O1471" t="s">
        <v>4673</v>
      </c>
      <c r="P1471" t="s">
        <v>7279</v>
      </c>
      <c r="Q1471">
        <v>1</v>
      </c>
      <c r="R1471">
        <v>0.2</v>
      </c>
      <c r="S1471" s="16">
        <v>23.92</v>
      </c>
    </row>
    <row r="1472" spans="1:19">
      <c r="A1472" t="s">
        <v>7280</v>
      </c>
      <c r="B1472" s="1">
        <v>43002</v>
      </c>
      <c r="C1472" s="1">
        <v>43007</v>
      </c>
      <c r="D1472" t="s">
        <v>48</v>
      </c>
      <c r="E1472" t="s">
        <v>1207</v>
      </c>
      <c r="F1472" t="s">
        <v>38</v>
      </c>
      <c r="G1472" t="s">
        <v>23</v>
      </c>
      <c r="H1472" t="s">
        <v>39</v>
      </c>
      <c r="I1472" t="s">
        <v>40</v>
      </c>
      <c r="J1472">
        <v>90008</v>
      </c>
      <c r="K1472" t="s">
        <v>41</v>
      </c>
      <c r="L1472" t="s">
        <v>4431</v>
      </c>
      <c r="M1472" t="s">
        <v>70</v>
      </c>
      <c r="N1472" t="s">
        <v>71</v>
      </c>
      <c r="O1472" t="s">
        <v>4432</v>
      </c>
      <c r="P1472" t="s">
        <v>7121</v>
      </c>
      <c r="Q1472">
        <v>3</v>
      </c>
      <c r="R1472">
        <v>0.2</v>
      </c>
      <c r="S1472" s="16">
        <v>75.180000000000007</v>
      </c>
    </row>
    <row r="1473" spans="1:19">
      <c r="A1473" t="s">
        <v>7281</v>
      </c>
      <c r="B1473" s="1">
        <v>42404</v>
      </c>
      <c r="C1473" s="1">
        <v>42408</v>
      </c>
      <c r="D1473" t="s">
        <v>48</v>
      </c>
      <c r="E1473" t="s">
        <v>166</v>
      </c>
      <c r="F1473" t="s">
        <v>22</v>
      </c>
      <c r="G1473" t="s">
        <v>23</v>
      </c>
      <c r="H1473" t="s">
        <v>2192</v>
      </c>
      <c r="I1473" t="s">
        <v>317</v>
      </c>
      <c r="J1473">
        <v>85635</v>
      </c>
      <c r="K1473" t="s">
        <v>41</v>
      </c>
      <c r="L1473" t="s">
        <v>4381</v>
      </c>
      <c r="M1473" t="s">
        <v>28</v>
      </c>
      <c r="N1473" t="s">
        <v>63</v>
      </c>
      <c r="O1473" t="s">
        <v>4382</v>
      </c>
      <c r="P1473" t="s">
        <v>1255</v>
      </c>
      <c r="Q1473">
        <v>2</v>
      </c>
      <c r="R1473">
        <v>0.2</v>
      </c>
      <c r="S1473" s="16">
        <v>3.95</v>
      </c>
    </row>
    <row r="1474" spans="1:19">
      <c r="A1474" t="s">
        <v>7282</v>
      </c>
      <c r="B1474" s="1">
        <v>42536</v>
      </c>
      <c r="C1474" s="1">
        <v>42539</v>
      </c>
      <c r="D1474" t="s">
        <v>191</v>
      </c>
      <c r="E1474" t="s">
        <v>1801</v>
      </c>
      <c r="F1474" t="s">
        <v>22</v>
      </c>
      <c r="G1474" t="s">
        <v>23</v>
      </c>
      <c r="H1474" t="s">
        <v>186</v>
      </c>
      <c r="I1474" t="s">
        <v>104</v>
      </c>
      <c r="J1474">
        <v>77036</v>
      </c>
      <c r="K1474" t="s">
        <v>105</v>
      </c>
      <c r="L1474" t="s">
        <v>6868</v>
      </c>
      <c r="M1474" t="s">
        <v>43</v>
      </c>
      <c r="N1474" t="s">
        <v>90</v>
      </c>
      <c r="O1474" t="s">
        <v>6869</v>
      </c>
      <c r="P1474" t="s">
        <v>7283</v>
      </c>
      <c r="Q1474">
        <v>7</v>
      </c>
      <c r="R1474">
        <v>0.2</v>
      </c>
      <c r="S1474" s="16">
        <v>54.22</v>
      </c>
    </row>
    <row r="1475" spans="1:19">
      <c r="A1475" t="s">
        <v>7287</v>
      </c>
      <c r="B1475" s="1">
        <v>42952</v>
      </c>
      <c r="C1475" s="1">
        <v>42955</v>
      </c>
      <c r="D1475" t="s">
        <v>191</v>
      </c>
      <c r="E1475" t="s">
        <v>1103</v>
      </c>
      <c r="F1475" t="s">
        <v>102</v>
      </c>
      <c r="G1475" t="s">
        <v>23</v>
      </c>
      <c r="H1475" t="s">
        <v>186</v>
      </c>
      <c r="I1475" t="s">
        <v>104</v>
      </c>
      <c r="J1475">
        <v>77070</v>
      </c>
      <c r="K1475" t="s">
        <v>105</v>
      </c>
      <c r="L1475" t="s">
        <v>4839</v>
      </c>
      <c r="M1475" t="s">
        <v>43</v>
      </c>
      <c r="N1475" t="s">
        <v>57</v>
      </c>
      <c r="O1475" t="s">
        <v>4840</v>
      </c>
      <c r="P1475" t="s">
        <v>7288</v>
      </c>
      <c r="Q1475">
        <v>9</v>
      </c>
      <c r="R1475">
        <v>0.2</v>
      </c>
      <c r="S1475" s="16">
        <v>7.55</v>
      </c>
    </row>
    <row r="1476" spans="1:19">
      <c r="A1476" t="s">
        <v>7289</v>
      </c>
      <c r="B1476" s="1">
        <v>42352</v>
      </c>
      <c r="C1476" s="1">
        <v>42356</v>
      </c>
      <c r="D1476" t="s">
        <v>48</v>
      </c>
      <c r="E1476" t="s">
        <v>157</v>
      </c>
      <c r="F1476" t="s">
        <v>22</v>
      </c>
      <c r="G1476" t="s">
        <v>23</v>
      </c>
      <c r="H1476" t="s">
        <v>1769</v>
      </c>
      <c r="I1476" t="s">
        <v>40</v>
      </c>
      <c r="J1476">
        <v>92627</v>
      </c>
      <c r="K1476" t="s">
        <v>41</v>
      </c>
      <c r="L1476" t="s">
        <v>955</v>
      </c>
      <c r="M1476" t="s">
        <v>28</v>
      </c>
      <c r="N1476" t="s">
        <v>63</v>
      </c>
      <c r="O1476" t="s">
        <v>956</v>
      </c>
      <c r="P1476" t="s">
        <v>7241</v>
      </c>
      <c r="Q1476">
        <v>3</v>
      </c>
      <c r="R1476">
        <v>0</v>
      </c>
      <c r="S1476" s="16">
        <v>12.86</v>
      </c>
    </row>
    <row r="1477" spans="1:19">
      <c r="A1477" t="s">
        <v>7290</v>
      </c>
      <c r="B1477" s="1">
        <v>42624</v>
      </c>
      <c r="C1477" s="1">
        <v>42629</v>
      </c>
      <c r="D1477" t="s">
        <v>48</v>
      </c>
      <c r="E1477" t="s">
        <v>4649</v>
      </c>
      <c r="F1477" t="s">
        <v>22</v>
      </c>
      <c r="G1477" t="s">
        <v>23</v>
      </c>
      <c r="H1477" t="s">
        <v>310</v>
      </c>
      <c r="I1477" t="s">
        <v>213</v>
      </c>
      <c r="J1477">
        <v>60653</v>
      </c>
      <c r="K1477" t="s">
        <v>105</v>
      </c>
      <c r="L1477" t="s">
        <v>6266</v>
      </c>
      <c r="M1477" t="s">
        <v>43</v>
      </c>
      <c r="N1477" t="s">
        <v>44</v>
      </c>
      <c r="O1477" t="s">
        <v>6267</v>
      </c>
      <c r="P1477" t="s">
        <v>636</v>
      </c>
      <c r="Q1477">
        <v>2</v>
      </c>
      <c r="R1477">
        <v>0.2</v>
      </c>
      <c r="S1477" s="16">
        <v>2.1</v>
      </c>
    </row>
    <row r="1478" spans="1:19">
      <c r="A1478" t="s">
        <v>7291</v>
      </c>
      <c r="B1478" s="1">
        <v>42687</v>
      </c>
      <c r="C1478" s="1">
        <v>42693</v>
      </c>
      <c r="D1478" t="s">
        <v>48</v>
      </c>
      <c r="E1478" t="s">
        <v>3990</v>
      </c>
      <c r="F1478" t="s">
        <v>102</v>
      </c>
      <c r="G1478" t="s">
        <v>23</v>
      </c>
      <c r="H1478" t="s">
        <v>274</v>
      </c>
      <c r="I1478" t="s">
        <v>275</v>
      </c>
      <c r="J1478">
        <v>10011</v>
      </c>
      <c r="K1478" t="s">
        <v>150</v>
      </c>
      <c r="L1478" t="s">
        <v>7292</v>
      </c>
      <c r="M1478" t="s">
        <v>70</v>
      </c>
      <c r="N1478" t="s">
        <v>71</v>
      </c>
      <c r="O1478" t="s">
        <v>7293</v>
      </c>
      <c r="P1478" t="s">
        <v>7294</v>
      </c>
      <c r="Q1478">
        <v>4</v>
      </c>
      <c r="R1478">
        <v>0</v>
      </c>
      <c r="S1478" s="16">
        <v>592.79</v>
      </c>
    </row>
    <row r="1479" spans="1:19">
      <c r="A1479" t="s">
        <v>7297</v>
      </c>
      <c r="B1479" s="1">
        <v>42460</v>
      </c>
      <c r="C1479" s="1">
        <v>42466</v>
      </c>
      <c r="D1479" t="s">
        <v>48</v>
      </c>
      <c r="E1479" t="s">
        <v>4692</v>
      </c>
      <c r="F1479" t="s">
        <v>22</v>
      </c>
      <c r="G1479" t="s">
        <v>23</v>
      </c>
      <c r="H1479" t="s">
        <v>274</v>
      </c>
      <c r="I1479" t="s">
        <v>275</v>
      </c>
      <c r="J1479">
        <v>10009</v>
      </c>
      <c r="K1479" t="s">
        <v>150</v>
      </c>
      <c r="L1479" t="s">
        <v>722</v>
      </c>
      <c r="M1479" t="s">
        <v>28</v>
      </c>
      <c r="N1479" t="s">
        <v>34</v>
      </c>
      <c r="O1479" t="s">
        <v>723</v>
      </c>
      <c r="P1479" t="s">
        <v>7298</v>
      </c>
      <c r="Q1479">
        <v>6</v>
      </c>
      <c r="R1479">
        <v>0.1</v>
      </c>
      <c r="S1479" s="16">
        <v>54.67</v>
      </c>
    </row>
    <row r="1480" spans="1:19">
      <c r="A1480" t="s">
        <v>7300</v>
      </c>
      <c r="B1480" s="1">
        <v>42468</v>
      </c>
      <c r="C1480" s="1">
        <v>42471</v>
      </c>
      <c r="D1480" t="s">
        <v>191</v>
      </c>
      <c r="E1480" t="s">
        <v>4433</v>
      </c>
      <c r="F1480" t="s">
        <v>22</v>
      </c>
      <c r="G1480" t="s">
        <v>23</v>
      </c>
      <c r="H1480" t="s">
        <v>512</v>
      </c>
      <c r="I1480" t="s">
        <v>1312</v>
      </c>
      <c r="J1480">
        <v>31907</v>
      </c>
      <c r="K1480" t="s">
        <v>26</v>
      </c>
      <c r="L1480" t="s">
        <v>6240</v>
      </c>
      <c r="M1480" t="s">
        <v>28</v>
      </c>
      <c r="N1480" t="s">
        <v>29</v>
      </c>
      <c r="O1480" t="s">
        <v>6241</v>
      </c>
      <c r="P1480" t="s">
        <v>4134</v>
      </c>
      <c r="Q1480">
        <v>5</v>
      </c>
      <c r="R1480">
        <v>0</v>
      </c>
      <c r="S1480" s="16">
        <v>88.73</v>
      </c>
    </row>
    <row r="1481" spans="1:19">
      <c r="A1481" t="s">
        <v>7301</v>
      </c>
      <c r="B1481" s="1">
        <v>42919</v>
      </c>
      <c r="C1481" s="1">
        <v>42924</v>
      </c>
      <c r="D1481" t="s">
        <v>48</v>
      </c>
      <c r="E1481" t="s">
        <v>3025</v>
      </c>
      <c r="F1481" t="s">
        <v>22</v>
      </c>
      <c r="G1481" t="s">
        <v>23</v>
      </c>
      <c r="H1481" t="s">
        <v>39</v>
      </c>
      <c r="I1481" t="s">
        <v>40</v>
      </c>
      <c r="J1481">
        <v>90004</v>
      </c>
      <c r="K1481" t="s">
        <v>41</v>
      </c>
      <c r="L1481" t="s">
        <v>917</v>
      </c>
      <c r="M1481" t="s">
        <v>43</v>
      </c>
      <c r="N1481" t="s">
        <v>57</v>
      </c>
      <c r="O1481" t="s">
        <v>918</v>
      </c>
      <c r="P1481" t="s">
        <v>3700</v>
      </c>
      <c r="Q1481">
        <v>4</v>
      </c>
      <c r="R1481">
        <v>0</v>
      </c>
      <c r="S1481" s="16">
        <v>0.88</v>
      </c>
    </row>
    <row r="1482" spans="1:19">
      <c r="A1482" t="s">
        <v>7304</v>
      </c>
      <c r="B1482" s="1">
        <v>42707</v>
      </c>
      <c r="C1482" s="1">
        <v>42713</v>
      </c>
      <c r="D1482" t="s">
        <v>48</v>
      </c>
      <c r="E1482" t="s">
        <v>2585</v>
      </c>
      <c r="F1482" t="s">
        <v>22</v>
      </c>
      <c r="G1482" t="s">
        <v>23</v>
      </c>
      <c r="H1482" t="s">
        <v>39</v>
      </c>
      <c r="I1482" t="s">
        <v>40</v>
      </c>
      <c r="J1482">
        <v>90049</v>
      </c>
      <c r="K1482" t="s">
        <v>41</v>
      </c>
      <c r="L1482" t="s">
        <v>6746</v>
      </c>
      <c r="M1482" t="s">
        <v>43</v>
      </c>
      <c r="N1482" t="s">
        <v>57</v>
      </c>
      <c r="O1482" t="s">
        <v>6747</v>
      </c>
      <c r="P1482" t="s">
        <v>6851</v>
      </c>
      <c r="Q1482">
        <v>4</v>
      </c>
      <c r="R1482">
        <v>0</v>
      </c>
      <c r="S1482" s="16">
        <v>108.18</v>
      </c>
    </row>
    <row r="1483" spans="1:19">
      <c r="A1483" t="s">
        <v>7305</v>
      </c>
      <c r="B1483" s="1">
        <v>41717</v>
      </c>
      <c r="C1483" s="1">
        <v>41719</v>
      </c>
      <c r="D1483" t="s">
        <v>191</v>
      </c>
      <c r="E1483" t="s">
        <v>1835</v>
      </c>
      <c r="F1483" t="s">
        <v>38</v>
      </c>
      <c r="G1483" t="s">
        <v>23</v>
      </c>
      <c r="H1483" t="s">
        <v>1847</v>
      </c>
      <c r="I1483" t="s">
        <v>51</v>
      </c>
      <c r="J1483">
        <v>33801</v>
      </c>
      <c r="K1483" t="s">
        <v>26</v>
      </c>
      <c r="L1483" t="s">
        <v>2085</v>
      </c>
      <c r="M1483" t="s">
        <v>70</v>
      </c>
      <c r="N1483" t="s">
        <v>71</v>
      </c>
      <c r="O1483" t="s">
        <v>2086</v>
      </c>
      <c r="P1483" t="s">
        <v>2844</v>
      </c>
      <c r="Q1483">
        <v>3</v>
      </c>
      <c r="R1483">
        <v>0.2</v>
      </c>
      <c r="S1483" s="16">
        <v>28.35</v>
      </c>
    </row>
    <row r="1484" spans="1:19">
      <c r="A1484" t="s">
        <v>7307</v>
      </c>
      <c r="B1484" s="1">
        <v>41853</v>
      </c>
      <c r="C1484" s="1">
        <v>41859</v>
      </c>
      <c r="D1484" t="s">
        <v>48</v>
      </c>
      <c r="E1484" t="s">
        <v>1103</v>
      </c>
      <c r="F1484" t="s">
        <v>102</v>
      </c>
      <c r="G1484" t="s">
        <v>23</v>
      </c>
      <c r="H1484" t="s">
        <v>326</v>
      </c>
      <c r="I1484" t="s">
        <v>614</v>
      </c>
      <c r="J1484">
        <v>65807</v>
      </c>
      <c r="K1484" t="s">
        <v>105</v>
      </c>
      <c r="L1484" t="s">
        <v>3744</v>
      </c>
      <c r="M1484" t="s">
        <v>43</v>
      </c>
      <c r="N1484" t="s">
        <v>74</v>
      </c>
      <c r="O1484" t="s">
        <v>3745</v>
      </c>
      <c r="P1484" t="s">
        <v>2444</v>
      </c>
      <c r="Q1484">
        <v>5</v>
      </c>
      <c r="R1484">
        <v>0</v>
      </c>
      <c r="S1484" s="16">
        <v>12.55</v>
      </c>
    </row>
    <row r="1485" spans="1:19">
      <c r="A1485" t="s">
        <v>7308</v>
      </c>
      <c r="B1485" s="1">
        <v>42268</v>
      </c>
      <c r="C1485" s="1">
        <v>42273</v>
      </c>
      <c r="D1485" t="s">
        <v>48</v>
      </c>
      <c r="E1485" t="s">
        <v>5896</v>
      </c>
      <c r="F1485" t="s">
        <v>22</v>
      </c>
      <c r="G1485" t="s">
        <v>23</v>
      </c>
      <c r="H1485" t="s">
        <v>393</v>
      </c>
      <c r="I1485" t="s">
        <v>394</v>
      </c>
      <c r="J1485">
        <v>29203</v>
      </c>
      <c r="K1485" t="s">
        <v>26</v>
      </c>
      <c r="L1485" t="s">
        <v>3080</v>
      </c>
      <c r="M1485" t="s">
        <v>28</v>
      </c>
      <c r="N1485" t="s">
        <v>34</v>
      </c>
      <c r="O1485" t="s">
        <v>3081</v>
      </c>
      <c r="P1485" t="s">
        <v>7309</v>
      </c>
      <c r="Q1485">
        <v>4</v>
      </c>
      <c r="R1485">
        <v>0</v>
      </c>
      <c r="S1485" s="16">
        <v>422.51</v>
      </c>
    </row>
    <row r="1486" spans="1:19">
      <c r="A1486" t="s">
        <v>7310</v>
      </c>
      <c r="B1486" s="1">
        <v>42715</v>
      </c>
      <c r="C1486" s="1">
        <v>42717</v>
      </c>
      <c r="D1486" t="s">
        <v>191</v>
      </c>
      <c r="E1486" t="s">
        <v>4091</v>
      </c>
      <c r="F1486" t="s">
        <v>102</v>
      </c>
      <c r="G1486" t="s">
        <v>23</v>
      </c>
      <c r="H1486" t="s">
        <v>432</v>
      </c>
      <c r="I1486" t="s">
        <v>433</v>
      </c>
      <c r="J1486">
        <v>97206</v>
      </c>
      <c r="K1486" t="s">
        <v>41</v>
      </c>
      <c r="L1486" t="s">
        <v>206</v>
      </c>
      <c r="M1486" t="s">
        <v>28</v>
      </c>
      <c r="N1486" t="s">
        <v>34</v>
      </c>
      <c r="O1486" t="s">
        <v>207</v>
      </c>
      <c r="P1486" t="s">
        <v>7311</v>
      </c>
      <c r="Q1486">
        <v>5</v>
      </c>
      <c r="R1486">
        <v>0.2</v>
      </c>
      <c r="S1486" s="16">
        <v>25.25</v>
      </c>
    </row>
    <row r="1487" spans="1:19">
      <c r="A1487" t="s">
        <v>7312</v>
      </c>
      <c r="B1487" s="1">
        <v>42110</v>
      </c>
      <c r="C1487" s="1">
        <v>42114</v>
      </c>
      <c r="D1487" t="s">
        <v>48</v>
      </c>
      <c r="E1487" t="s">
        <v>7150</v>
      </c>
      <c r="F1487" t="s">
        <v>22</v>
      </c>
      <c r="G1487" t="s">
        <v>23</v>
      </c>
      <c r="H1487" t="s">
        <v>2434</v>
      </c>
      <c r="I1487" t="s">
        <v>213</v>
      </c>
      <c r="J1487">
        <v>60201</v>
      </c>
      <c r="K1487" t="s">
        <v>105</v>
      </c>
      <c r="L1487" t="s">
        <v>4271</v>
      </c>
      <c r="M1487" t="s">
        <v>70</v>
      </c>
      <c r="N1487" t="s">
        <v>1251</v>
      </c>
      <c r="O1487" t="s">
        <v>4272</v>
      </c>
      <c r="P1487" t="s">
        <v>7313</v>
      </c>
      <c r="Q1487">
        <v>4</v>
      </c>
      <c r="R1487">
        <v>0.2</v>
      </c>
      <c r="S1487" s="16">
        <v>485.99</v>
      </c>
    </row>
    <row r="1488" spans="1:19">
      <c r="A1488" t="s">
        <v>7314</v>
      </c>
      <c r="B1488" s="1">
        <v>42336</v>
      </c>
      <c r="C1488" s="1">
        <v>42341</v>
      </c>
      <c r="D1488" t="s">
        <v>48</v>
      </c>
      <c r="E1488" t="s">
        <v>3922</v>
      </c>
      <c r="F1488" t="s">
        <v>38</v>
      </c>
      <c r="G1488" t="s">
        <v>23</v>
      </c>
      <c r="H1488" t="s">
        <v>274</v>
      </c>
      <c r="I1488" t="s">
        <v>275</v>
      </c>
      <c r="J1488">
        <v>10035</v>
      </c>
      <c r="K1488" t="s">
        <v>150</v>
      </c>
      <c r="L1488" t="s">
        <v>901</v>
      </c>
      <c r="M1488" t="s">
        <v>28</v>
      </c>
      <c r="N1488" t="s">
        <v>63</v>
      </c>
      <c r="O1488" t="s">
        <v>902</v>
      </c>
      <c r="P1488" t="s">
        <v>7315</v>
      </c>
      <c r="Q1488">
        <v>3</v>
      </c>
      <c r="R1488">
        <v>0</v>
      </c>
      <c r="S1488" s="16">
        <v>27.95</v>
      </c>
    </row>
    <row r="1489" spans="1:19">
      <c r="A1489" t="s">
        <v>7316</v>
      </c>
      <c r="B1489" s="1">
        <v>42282</v>
      </c>
      <c r="C1489" s="1">
        <v>42286</v>
      </c>
      <c r="D1489" t="s">
        <v>48</v>
      </c>
      <c r="E1489" t="s">
        <v>1970</v>
      </c>
      <c r="F1489" t="s">
        <v>22</v>
      </c>
      <c r="G1489" t="s">
        <v>23</v>
      </c>
      <c r="H1489" t="s">
        <v>432</v>
      </c>
      <c r="I1489" t="s">
        <v>433</v>
      </c>
      <c r="J1489">
        <v>97206</v>
      </c>
      <c r="K1489" t="s">
        <v>41</v>
      </c>
      <c r="L1489" t="s">
        <v>5980</v>
      </c>
      <c r="M1489" t="s">
        <v>28</v>
      </c>
      <c r="N1489" t="s">
        <v>29</v>
      </c>
      <c r="O1489" t="s">
        <v>5981</v>
      </c>
      <c r="P1489" t="s">
        <v>7317</v>
      </c>
      <c r="Q1489">
        <v>1</v>
      </c>
      <c r="R1489">
        <v>0.7</v>
      </c>
      <c r="S1489" s="16">
        <v>-103.86</v>
      </c>
    </row>
    <row r="1490" spans="1:19">
      <c r="A1490" t="s">
        <v>7320</v>
      </c>
      <c r="B1490" s="1">
        <v>42987</v>
      </c>
      <c r="C1490" s="1">
        <v>42993</v>
      </c>
      <c r="D1490" t="s">
        <v>48</v>
      </c>
      <c r="E1490" t="s">
        <v>1212</v>
      </c>
      <c r="F1490" t="s">
        <v>38</v>
      </c>
      <c r="G1490" t="s">
        <v>23</v>
      </c>
      <c r="H1490" t="s">
        <v>4322</v>
      </c>
      <c r="I1490" t="s">
        <v>104</v>
      </c>
      <c r="J1490">
        <v>75023</v>
      </c>
      <c r="K1490" t="s">
        <v>105</v>
      </c>
      <c r="L1490" t="s">
        <v>404</v>
      </c>
      <c r="M1490" t="s">
        <v>43</v>
      </c>
      <c r="N1490" t="s">
        <v>44</v>
      </c>
      <c r="O1490" t="s">
        <v>405</v>
      </c>
      <c r="P1490" t="s">
        <v>2195</v>
      </c>
      <c r="Q1490">
        <v>4</v>
      </c>
      <c r="R1490">
        <v>0.2</v>
      </c>
      <c r="S1490" s="16">
        <v>3.45</v>
      </c>
    </row>
    <row r="1491" spans="1:19">
      <c r="A1491" t="s">
        <v>7321</v>
      </c>
      <c r="B1491" s="1">
        <v>43041</v>
      </c>
      <c r="C1491" s="1">
        <v>43045</v>
      </c>
      <c r="D1491" t="s">
        <v>20</v>
      </c>
      <c r="E1491" t="s">
        <v>2199</v>
      </c>
      <c r="F1491" t="s">
        <v>38</v>
      </c>
      <c r="G1491" t="s">
        <v>23</v>
      </c>
      <c r="H1491" t="s">
        <v>512</v>
      </c>
      <c r="I1491" t="s">
        <v>513</v>
      </c>
      <c r="J1491">
        <v>43229</v>
      </c>
      <c r="K1491" t="s">
        <v>150</v>
      </c>
      <c r="L1491" t="s">
        <v>1100</v>
      </c>
      <c r="M1491" t="s">
        <v>43</v>
      </c>
      <c r="N1491" t="s">
        <v>593</v>
      </c>
      <c r="O1491" t="s">
        <v>1101</v>
      </c>
      <c r="P1491" t="s">
        <v>7322</v>
      </c>
      <c r="Q1491">
        <v>2</v>
      </c>
      <c r="R1491">
        <v>0.2</v>
      </c>
      <c r="S1491" s="16">
        <v>-81.73</v>
      </c>
    </row>
    <row r="1492" spans="1:19">
      <c r="A1492" t="s">
        <v>7323</v>
      </c>
      <c r="B1492" s="1">
        <v>42091</v>
      </c>
      <c r="C1492" s="1">
        <v>42093</v>
      </c>
      <c r="D1492" t="s">
        <v>20</v>
      </c>
      <c r="E1492" t="s">
        <v>5013</v>
      </c>
      <c r="F1492" t="s">
        <v>22</v>
      </c>
      <c r="G1492" t="s">
        <v>23</v>
      </c>
      <c r="H1492" t="s">
        <v>274</v>
      </c>
      <c r="I1492" t="s">
        <v>275</v>
      </c>
      <c r="J1492">
        <v>10009</v>
      </c>
      <c r="K1492" t="s">
        <v>150</v>
      </c>
      <c r="L1492" t="s">
        <v>2640</v>
      </c>
      <c r="M1492" t="s">
        <v>43</v>
      </c>
      <c r="N1492" t="s">
        <v>175</v>
      </c>
      <c r="O1492" t="s">
        <v>2641</v>
      </c>
      <c r="P1492" t="s">
        <v>3277</v>
      </c>
      <c r="Q1492">
        <v>3</v>
      </c>
      <c r="R1492">
        <v>0</v>
      </c>
      <c r="S1492" s="16">
        <v>11.23</v>
      </c>
    </row>
    <row r="1493" spans="1:19">
      <c r="A1493" t="s">
        <v>7324</v>
      </c>
      <c r="B1493" s="1">
        <v>41946</v>
      </c>
      <c r="C1493" s="1">
        <v>41951</v>
      </c>
      <c r="D1493" t="s">
        <v>48</v>
      </c>
      <c r="E1493" t="s">
        <v>2123</v>
      </c>
      <c r="F1493" t="s">
        <v>22</v>
      </c>
      <c r="G1493" t="s">
        <v>23</v>
      </c>
      <c r="H1493" t="s">
        <v>5498</v>
      </c>
      <c r="I1493" t="s">
        <v>344</v>
      </c>
      <c r="J1493">
        <v>37211</v>
      </c>
      <c r="K1493" t="s">
        <v>26</v>
      </c>
      <c r="L1493" t="s">
        <v>3295</v>
      </c>
      <c r="M1493" t="s">
        <v>43</v>
      </c>
      <c r="N1493" t="s">
        <v>90</v>
      </c>
      <c r="O1493" t="s">
        <v>3296</v>
      </c>
      <c r="P1493" t="s">
        <v>6858</v>
      </c>
      <c r="Q1493">
        <v>2</v>
      </c>
      <c r="R1493">
        <v>0.2</v>
      </c>
      <c r="S1493" s="16">
        <v>1.18</v>
      </c>
    </row>
    <row r="1494" spans="1:19">
      <c r="A1494" t="s">
        <v>7325</v>
      </c>
      <c r="B1494" s="1">
        <v>42328</v>
      </c>
      <c r="C1494" s="1">
        <v>42334</v>
      </c>
      <c r="D1494" t="s">
        <v>48</v>
      </c>
      <c r="E1494" t="s">
        <v>4367</v>
      </c>
      <c r="F1494" t="s">
        <v>22</v>
      </c>
      <c r="G1494" t="s">
        <v>23</v>
      </c>
      <c r="H1494" t="s">
        <v>5076</v>
      </c>
      <c r="I1494" t="s">
        <v>513</v>
      </c>
      <c r="J1494">
        <v>43302</v>
      </c>
      <c r="K1494" t="s">
        <v>150</v>
      </c>
      <c r="L1494" t="s">
        <v>7326</v>
      </c>
      <c r="M1494" t="s">
        <v>28</v>
      </c>
      <c r="N1494" t="s">
        <v>63</v>
      </c>
      <c r="O1494" t="s">
        <v>7327</v>
      </c>
      <c r="P1494" t="s">
        <v>5208</v>
      </c>
      <c r="Q1494">
        <v>2</v>
      </c>
      <c r="R1494">
        <v>0.2</v>
      </c>
      <c r="S1494" s="16">
        <v>9.57</v>
      </c>
    </row>
    <row r="1495" spans="1:19">
      <c r="A1495" t="s">
        <v>7328</v>
      </c>
      <c r="B1495" s="1">
        <v>41828</v>
      </c>
      <c r="C1495" s="1">
        <v>41832</v>
      </c>
      <c r="D1495" t="s">
        <v>48</v>
      </c>
      <c r="E1495" t="s">
        <v>1624</v>
      </c>
      <c r="F1495" t="s">
        <v>38</v>
      </c>
      <c r="G1495" t="s">
        <v>23</v>
      </c>
      <c r="H1495" t="s">
        <v>128</v>
      </c>
      <c r="I1495" t="s">
        <v>40</v>
      </c>
      <c r="J1495">
        <v>94122</v>
      </c>
      <c r="K1495" t="s">
        <v>41</v>
      </c>
      <c r="L1495" t="s">
        <v>4023</v>
      </c>
      <c r="M1495" t="s">
        <v>28</v>
      </c>
      <c r="N1495" t="s">
        <v>53</v>
      </c>
      <c r="O1495" t="s">
        <v>4024</v>
      </c>
      <c r="P1495" t="s">
        <v>7329</v>
      </c>
      <c r="Q1495">
        <v>3</v>
      </c>
      <c r="R1495">
        <v>0.2</v>
      </c>
      <c r="S1495" s="16">
        <v>-87.94</v>
      </c>
    </row>
    <row r="1496" spans="1:19">
      <c r="A1496" t="s">
        <v>7330</v>
      </c>
      <c r="B1496" s="1">
        <v>41898</v>
      </c>
      <c r="C1496" s="1">
        <v>41901</v>
      </c>
      <c r="D1496" t="s">
        <v>191</v>
      </c>
      <c r="E1496" t="s">
        <v>4962</v>
      </c>
      <c r="F1496" t="s">
        <v>38</v>
      </c>
      <c r="G1496" t="s">
        <v>23</v>
      </c>
      <c r="H1496" t="s">
        <v>274</v>
      </c>
      <c r="I1496" t="s">
        <v>275</v>
      </c>
      <c r="J1496">
        <v>10024</v>
      </c>
      <c r="K1496" t="s">
        <v>150</v>
      </c>
      <c r="L1496" t="s">
        <v>2930</v>
      </c>
      <c r="M1496" t="s">
        <v>43</v>
      </c>
      <c r="N1496" t="s">
        <v>74</v>
      </c>
      <c r="O1496" t="s">
        <v>2931</v>
      </c>
      <c r="P1496" t="s">
        <v>7331</v>
      </c>
      <c r="Q1496">
        <v>1</v>
      </c>
      <c r="R1496">
        <v>0.2</v>
      </c>
      <c r="S1496" s="16">
        <v>12.58</v>
      </c>
    </row>
    <row r="1497" spans="1:19">
      <c r="A1497" t="s">
        <v>7332</v>
      </c>
      <c r="B1497" s="1">
        <v>41933</v>
      </c>
      <c r="C1497" s="1">
        <v>41938</v>
      </c>
      <c r="D1497" t="s">
        <v>48</v>
      </c>
      <c r="E1497" t="s">
        <v>2109</v>
      </c>
      <c r="F1497" t="s">
        <v>38</v>
      </c>
      <c r="G1497" t="s">
        <v>23</v>
      </c>
      <c r="H1497" t="s">
        <v>978</v>
      </c>
      <c r="I1497" t="s">
        <v>40</v>
      </c>
      <c r="J1497">
        <v>92024</v>
      </c>
      <c r="K1497" t="s">
        <v>41</v>
      </c>
      <c r="L1497" t="s">
        <v>293</v>
      </c>
      <c r="M1497" t="s">
        <v>43</v>
      </c>
      <c r="N1497" t="s">
        <v>74</v>
      </c>
      <c r="O1497" t="s">
        <v>294</v>
      </c>
      <c r="P1497" t="s">
        <v>7333</v>
      </c>
      <c r="Q1497">
        <v>3</v>
      </c>
      <c r="R1497">
        <v>0.2</v>
      </c>
      <c r="S1497" s="16">
        <v>12.27</v>
      </c>
    </row>
    <row r="1498" spans="1:19">
      <c r="A1498" t="s">
        <v>7334</v>
      </c>
      <c r="B1498" s="1">
        <v>43069</v>
      </c>
      <c r="C1498" s="1">
        <v>43072</v>
      </c>
      <c r="D1498" t="s">
        <v>191</v>
      </c>
      <c r="E1498" t="s">
        <v>5132</v>
      </c>
      <c r="F1498" t="s">
        <v>102</v>
      </c>
      <c r="G1498" t="s">
        <v>23</v>
      </c>
      <c r="H1498" t="s">
        <v>128</v>
      </c>
      <c r="I1498" t="s">
        <v>40</v>
      </c>
      <c r="J1498">
        <v>94109</v>
      </c>
      <c r="K1498" t="s">
        <v>41</v>
      </c>
      <c r="L1498" t="s">
        <v>7335</v>
      </c>
      <c r="M1498" t="s">
        <v>28</v>
      </c>
      <c r="N1498" t="s">
        <v>63</v>
      </c>
      <c r="O1498" t="s">
        <v>7336</v>
      </c>
      <c r="P1498" t="s">
        <v>7337</v>
      </c>
      <c r="Q1498">
        <v>3</v>
      </c>
      <c r="R1498">
        <v>0</v>
      </c>
      <c r="S1498" s="16">
        <v>9.56</v>
      </c>
    </row>
    <row r="1499" spans="1:19">
      <c r="A1499" t="s">
        <v>7338</v>
      </c>
      <c r="B1499" s="1">
        <v>42678</v>
      </c>
      <c r="C1499" s="1">
        <v>42680</v>
      </c>
      <c r="D1499" t="s">
        <v>20</v>
      </c>
      <c r="E1499" t="s">
        <v>6603</v>
      </c>
      <c r="F1499" t="s">
        <v>38</v>
      </c>
      <c r="G1499" t="s">
        <v>23</v>
      </c>
      <c r="H1499" t="s">
        <v>7339</v>
      </c>
      <c r="I1499" t="s">
        <v>433</v>
      </c>
      <c r="J1499">
        <v>97405</v>
      </c>
      <c r="K1499" t="s">
        <v>41</v>
      </c>
      <c r="L1499" t="s">
        <v>6435</v>
      </c>
      <c r="M1499" t="s">
        <v>43</v>
      </c>
      <c r="N1499" t="s">
        <v>593</v>
      </c>
      <c r="O1499" t="s">
        <v>6436</v>
      </c>
      <c r="P1499" t="s">
        <v>7186</v>
      </c>
      <c r="Q1499">
        <v>7</v>
      </c>
      <c r="R1499">
        <v>0.2</v>
      </c>
      <c r="S1499" s="16">
        <v>-4.18</v>
      </c>
    </row>
    <row r="1500" spans="1:19">
      <c r="A1500" t="s">
        <v>7340</v>
      </c>
      <c r="B1500" s="1">
        <v>43013</v>
      </c>
      <c r="C1500" s="1">
        <v>43017</v>
      </c>
      <c r="D1500" t="s">
        <v>48</v>
      </c>
      <c r="E1500" t="s">
        <v>4000</v>
      </c>
      <c r="F1500" t="s">
        <v>38</v>
      </c>
      <c r="G1500" t="s">
        <v>23</v>
      </c>
      <c r="H1500" t="s">
        <v>274</v>
      </c>
      <c r="I1500" t="s">
        <v>275</v>
      </c>
      <c r="J1500">
        <v>10035</v>
      </c>
      <c r="K1500" t="s">
        <v>150</v>
      </c>
      <c r="L1500" t="s">
        <v>6089</v>
      </c>
      <c r="M1500" t="s">
        <v>70</v>
      </c>
      <c r="N1500" t="s">
        <v>71</v>
      </c>
      <c r="O1500" t="s">
        <v>6090</v>
      </c>
      <c r="P1500" t="s">
        <v>7341</v>
      </c>
      <c r="Q1500">
        <v>4</v>
      </c>
      <c r="R1500">
        <v>0</v>
      </c>
      <c r="S1500" s="16">
        <v>43.9</v>
      </c>
    </row>
    <row r="1501" spans="1:19">
      <c r="A1501" t="s">
        <v>7342</v>
      </c>
      <c r="B1501" s="1">
        <v>43028</v>
      </c>
      <c r="C1501" s="1">
        <v>43028</v>
      </c>
      <c r="D1501" t="s">
        <v>1327</v>
      </c>
      <c r="E1501" t="s">
        <v>453</v>
      </c>
      <c r="F1501" t="s">
        <v>102</v>
      </c>
      <c r="G1501" t="s">
        <v>23</v>
      </c>
      <c r="H1501" t="s">
        <v>274</v>
      </c>
      <c r="I1501" t="s">
        <v>275</v>
      </c>
      <c r="J1501">
        <v>10024</v>
      </c>
      <c r="K1501" t="s">
        <v>150</v>
      </c>
      <c r="L1501" t="s">
        <v>4444</v>
      </c>
      <c r="M1501" t="s">
        <v>43</v>
      </c>
      <c r="N1501" t="s">
        <v>44</v>
      </c>
      <c r="O1501" t="s">
        <v>4445</v>
      </c>
      <c r="P1501" t="s">
        <v>7343</v>
      </c>
      <c r="Q1501">
        <v>5</v>
      </c>
      <c r="R1501">
        <v>0</v>
      </c>
      <c r="S1501" s="16">
        <v>12.03</v>
      </c>
    </row>
    <row r="1502" spans="1:19">
      <c r="A1502" t="s">
        <v>7344</v>
      </c>
      <c r="B1502" s="1">
        <v>42981</v>
      </c>
      <c r="C1502" s="1">
        <v>42986</v>
      </c>
      <c r="D1502" t="s">
        <v>48</v>
      </c>
      <c r="E1502" t="s">
        <v>1348</v>
      </c>
      <c r="F1502" t="s">
        <v>22</v>
      </c>
      <c r="G1502" t="s">
        <v>23</v>
      </c>
      <c r="H1502" t="s">
        <v>844</v>
      </c>
      <c r="I1502" t="s">
        <v>104</v>
      </c>
      <c r="J1502">
        <v>75217</v>
      </c>
      <c r="K1502" t="s">
        <v>105</v>
      </c>
      <c r="L1502" t="s">
        <v>3158</v>
      </c>
      <c r="M1502" t="s">
        <v>28</v>
      </c>
      <c r="N1502" t="s">
        <v>63</v>
      </c>
      <c r="O1502" t="s">
        <v>3159</v>
      </c>
      <c r="P1502" t="s">
        <v>3160</v>
      </c>
      <c r="Q1502">
        <v>5</v>
      </c>
      <c r="R1502">
        <v>0.6</v>
      </c>
      <c r="S1502" s="16">
        <v>-105.69</v>
      </c>
    </row>
    <row r="1503" spans="1:19">
      <c r="A1503" t="s">
        <v>7345</v>
      </c>
      <c r="B1503" s="1">
        <v>42260</v>
      </c>
      <c r="C1503" s="1">
        <v>42266</v>
      </c>
      <c r="D1503" t="s">
        <v>48</v>
      </c>
      <c r="E1503" t="s">
        <v>5813</v>
      </c>
      <c r="F1503" t="s">
        <v>22</v>
      </c>
      <c r="G1503" t="s">
        <v>23</v>
      </c>
      <c r="H1503" t="s">
        <v>148</v>
      </c>
      <c r="I1503" t="s">
        <v>149</v>
      </c>
      <c r="J1503">
        <v>19120</v>
      </c>
      <c r="K1503" t="s">
        <v>150</v>
      </c>
      <c r="L1503" t="s">
        <v>4871</v>
      </c>
      <c r="M1503" t="s">
        <v>43</v>
      </c>
      <c r="N1503" t="s">
        <v>74</v>
      </c>
      <c r="O1503" t="s">
        <v>4872</v>
      </c>
      <c r="P1503" t="s">
        <v>7346</v>
      </c>
      <c r="Q1503">
        <v>1</v>
      </c>
      <c r="R1503">
        <v>0.7</v>
      </c>
      <c r="S1503" s="16">
        <v>-2.0099999999999998</v>
      </c>
    </row>
    <row r="1504" spans="1:19">
      <c r="A1504" t="s">
        <v>7349</v>
      </c>
      <c r="B1504" s="1">
        <v>42829</v>
      </c>
      <c r="C1504" s="1">
        <v>42830</v>
      </c>
      <c r="D1504" t="s">
        <v>191</v>
      </c>
      <c r="E1504" t="s">
        <v>2405</v>
      </c>
      <c r="F1504" t="s">
        <v>102</v>
      </c>
      <c r="G1504" t="s">
        <v>23</v>
      </c>
      <c r="H1504" t="s">
        <v>274</v>
      </c>
      <c r="I1504" t="s">
        <v>275</v>
      </c>
      <c r="J1504">
        <v>10009</v>
      </c>
      <c r="K1504" t="s">
        <v>150</v>
      </c>
      <c r="L1504" t="s">
        <v>7350</v>
      </c>
      <c r="M1504" t="s">
        <v>70</v>
      </c>
      <c r="N1504" t="s">
        <v>71</v>
      </c>
      <c r="O1504" t="s">
        <v>7351</v>
      </c>
      <c r="P1504" t="s">
        <v>5403</v>
      </c>
      <c r="Q1504">
        <v>1</v>
      </c>
      <c r="R1504">
        <v>0</v>
      </c>
      <c r="S1504" s="16">
        <v>11.13</v>
      </c>
    </row>
    <row r="1505" spans="1:19">
      <c r="A1505" t="s">
        <v>7352</v>
      </c>
      <c r="B1505" s="1">
        <v>42646</v>
      </c>
      <c r="C1505" s="1">
        <v>42650</v>
      </c>
      <c r="D1505" t="s">
        <v>48</v>
      </c>
      <c r="E1505" t="s">
        <v>6603</v>
      </c>
      <c r="F1505" t="s">
        <v>38</v>
      </c>
      <c r="G1505" t="s">
        <v>23</v>
      </c>
      <c r="H1505" t="s">
        <v>782</v>
      </c>
      <c r="I1505" t="s">
        <v>104</v>
      </c>
      <c r="J1505">
        <v>75051</v>
      </c>
      <c r="K1505" t="s">
        <v>105</v>
      </c>
      <c r="L1505" t="s">
        <v>1178</v>
      </c>
      <c r="M1505" t="s">
        <v>28</v>
      </c>
      <c r="N1505" t="s">
        <v>63</v>
      </c>
      <c r="O1505" t="s">
        <v>1179</v>
      </c>
      <c r="P1505" t="s">
        <v>4755</v>
      </c>
      <c r="Q1505">
        <v>5</v>
      </c>
      <c r="R1505">
        <v>0.6</v>
      </c>
      <c r="S1505" s="16">
        <v>-29.51</v>
      </c>
    </row>
    <row r="1506" spans="1:19">
      <c r="A1506" t="s">
        <v>7353</v>
      </c>
      <c r="B1506" s="1">
        <v>42750</v>
      </c>
      <c r="C1506" s="1">
        <v>42753</v>
      </c>
      <c r="D1506" t="s">
        <v>191</v>
      </c>
      <c r="E1506" t="s">
        <v>5419</v>
      </c>
      <c r="F1506" t="s">
        <v>22</v>
      </c>
      <c r="G1506" t="s">
        <v>23</v>
      </c>
      <c r="H1506" t="s">
        <v>1275</v>
      </c>
      <c r="I1506" t="s">
        <v>104</v>
      </c>
      <c r="J1506">
        <v>78745</v>
      </c>
      <c r="K1506" t="s">
        <v>105</v>
      </c>
      <c r="L1506" t="s">
        <v>3168</v>
      </c>
      <c r="M1506" t="s">
        <v>43</v>
      </c>
      <c r="N1506" t="s">
        <v>74</v>
      </c>
      <c r="O1506" t="s">
        <v>3169</v>
      </c>
      <c r="P1506" t="s">
        <v>5441</v>
      </c>
      <c r="Q1506">
        <v>4</v>
      </c>
      <c r="R1506">
        <v>0.8</v>
      </c>
      <c r="S1506" s="16">
        <v>-52.45</v>
      </c>
    </row>
    <row r="1507" spans="1:19">
      <c r="A1507" t="s">
        <v>7356</v>
      </c>
      <c r="B1507" s="1">
        <v>42953</v>
      </c>
      <c r="C1507" s="1">
        <v>42959</v>
      </c>
      <c r="D1507" t="s">
        <v>48</v>
      </c>
      <c r="E1507" t="s">
        <v>407</v>
      </c>
      <c r="F1507" t="s">
        <v>102</v>
      </c>
      <c r="G1507" t="s">
        <v>23</v>
      </c>
      <c r="H1507" t="s">
        <v>87</v>
      </c>
      <c r="I1507" t="s">
        <v>2759</v>
      </c>
      <c r="J1507">
        <v>3301</v>
      </c>
      <c r="K1507" t="s">
        <v>150</v>
      </c>
      <c r="L1507" t="s">
        <v>5612</v>
      </c>
      <c r="M1507" t="s">
        <v>70</v>
      </c>
      <c r="N1507" t="s">
        <v>71</v>
      </c>
      <c r="O1507" t="s">
        <v>5613</v>
      </c>
      <c r="P1507" t="s">
        <v>7357</v>
      </c>
      <c r="Q1507">
        <v>5</v>
      </c>
      <c r="R1507">
        <v>0</v>
      </c>
      <c r="S1507" s="16">
        <v>247.49</v>
      </c>
    </row>
    <row r="1508" spans="1:19">
      <c r="A1508" t="s">
        <v>7359</v>
      </c>
      <c r="B1508" s="1">
        <v>42869</v>
      </c>
      <c r="C1508" s="1">
        <v>42870</v>
      </c>
      <c r="D1508" t="s">
        <v>191</v>
      </c>
      <c r="E1508" t="s">
        <v>1940</v>
      </c>
      <c r="F1508" t="s">
        <v>22</v>
      </c>
      <c r="G1508" t="s">
        <v>23</v>
      </c>
      <c r="H1508" t="s">
        <v>186</v>
      </c>
      <c r="I1508" t="s">
        <v>104</v>
      </c>
      <c r="J1508">
        <v>77041</v>
      </c>
      <c r="K1508" t="s">
        <v>105</v>
      </c>
      <c r="L1508" t="s">
        <v>4706</v>
      </c>
      <c r="M1508" t="s">
        <v>28</v>
      </c>
      <c r="N1508" t="s">
        <v>34</v>
      </c>
      <c r="O1508" t="s">
        <v>4707</v>
      </c>
      <c r="P1508" t="s">
        <v>7360</v>
      </c>
      <c r="Q1508">
        <v>5</v>
      </c>
      <c r="R1508">
        <v>0.3</v>
      </c>
      <c r="S1508" s="16">
        <v>-12.85</v>
      </c>
    </row>
    <row r="1509" spans="1:19">
      <c r="A1509" t="s">
        <v>7366</v>
      </c>
      <c r="B1509" s="1">
        <v>42357</v>
      </c>
      <c r="C1509" s="1">
        <v>42361</v>
      </c>
      <c r="D1509" t="s">
        <v>20</v>
      </c>
      <c r="E1509" t="s">
        <v>6145</v>
      </c>
      <c r="F1509" t="s">
        <v>22</v>
      </c>
      <c r="G1509" t="s">
        <v>23</v>
      </c>
      <c r="H1509" t="s">
        <v>7367</v>
      </c>
      <c r="I1509" t="s">
        <v>213</v>
      </c>
      <c r="J1509">
        <v>60025</v>
      </c>
      <c r="K1509" t="s">
        <v>105</v>
      </c>
      <c r="L1509" t="s">
        <v>3869</v>
      </c>
      <c r="M1509" t="s">
        <v>70</v>
      </c>
      <c r="N1509" t="s">
        <v>71</v>
      </c>
      <c r="O1509" t="s">
        <v>3870</v>
      </c>
      <c r="P1509" t="s">
        <v>6580</v>
      </c>
      <c r="Q1509">
        <v>3</v>
      </c>
      <c r="R1509">
        <v>0.2</v>
      </c>
      <c r="S1509" s="16">
        <v>13.86</v>
      </c>
    </row>
    <row r="1510" spans="1:19">
      <c r="A1510" t="s">
        <v>7368</v>
      </c>
      <c r="B1510" s="1">
        <v>41856</v>
      </c>
      <c r="C1510" s="1">
        <v>41862</v>
      </c>
      <c r="D1510" t="s">
        <v>48</v>
      </c>
      <c r="E1510" t="s">
        <v>648</v>
      </c>
      <c r="F1510" t="s">
        <v>38</v>
      </c>
      <c r="G1510" t="s">
        <v>23</v>
      </c>
      <c r="H1510" t="s">
        <v>274</v>
      </c>
      <c r="I1510" t="s">
        <v>275</v>
      </c>
      <c r="J1510">
        <v>10009</v>
      </c>
      <c r="K1510" t="s">
        <v>150</v>
      </c>
      <c r="L1510" t="s">
        <v>4887</v>
      </c>
      <c r="M1510" t="s">
        <v>70</v>
      </c>
      <c r="N1510" t="s">
        <v>71</v>
      </c>
      <c r="O1510" t="s">
        <v>4888</v>
      </c>
      <c r="P1510" t="s">
        <v>7369</v>
      </c>
      <c r="Q1510">
        <v>1</v>
      </c>
      <c r="R1510">
        <v>0</v>
      </c>
      <c r="S1510" s="16">
        <v>36.72</v>
      </c>
    </row>
    <row r="1511" spans="1:19">
      <c r="A1511" t="s">
        <v>7370</v>
      </c>
      <c r="B1511" s="1">
        <v>42084</v>
      </c>
      <c r="C1511" s="1">
        <v>42089</v>
      </c>
      <c r="D1511" t="s">
        <v>48</v>
      </c>
      <c r="E1511" t="s">
        <v>4115</v>
      </c>
      <c r="F1511" t="s">
        <v>22</v>
      </c>
      <c r="G1511" t="s">
        <v>23</v>
      </c>
      <c r="H1511" t="s">
        <v>1570</v>
      </c>
      <c r="I1511" t="s">
        <v>88</v>
      </c>
      <c r="J1511">
        <v>28540</v>
      </c>
      <c r="K1511" t="s">
        <v>26</v>
      </c>
      <c r="L1511" t="s">
        <v>969</v>
      </c>
      <c r="M1511" t="s">
        <v>43</v>
      </c>
      <c r="N1511" t="s">
        <v>78</v>
      </c>
      <c r="O1511" t="s">
        <v>970</v>
      </c>
      <c r="P1511" t="s">
        <v>7371</v>
      </c>
      <c r="Q1511">
        <v>4</v>
      </c>
      <c r="R1511">
        <v>0.2</v>
      </c>
      <c r="S1511" s="16">
        <v>156.34</v>
      </c>
    </row>
    <row r="1512" spans="1:19">
      <c r="A1512" t="s">
        <v>7372</v>
      </c>
      <c r="B1512" s="1">
        <v>42997</v>
      </c>
      <c r="C1512" s="1">
        <v>43002</v>
      </c>
      <c r="D1512" t="s">
        <v>48</v>
      </c>
      <c r="E1512" t="s">
        <v>2886</v>
      </c>
      <c r="F1512" t="s">
        <v>22</v>
      </c>
      <c r="G1512" t="s">
        <v>23</v>
      </c>
      <c r="H1512" t="s">
        <v>274</v>
      </c>
      <c r="I1512" t="s">
        <v>275</v>
      </c>
      <c r="J1512">
        <v>10011</v>
      </c>
      <c r="K1512" t="s">
        <v>150</v>
      </c>
      <c r="L1512" t="s">
        <v>5757</v>
      </c>
      <c r="M1512" t="s">
        <v>43</v>
      </c>
      <c r="N1512" t="s">
        <v>90</v>
      </c>
      <c r="O1512" t="s">
        <v>5758</v>
      </c>
      <c r="P1512" t="s">
        <v>286</v>
      </c>
      <c r="Q1512">
        <v>5</v>
      </c>
      <c r="R1512">
        <v>0</v>
      </c>
      <c r="S1512" s="16">
        <v>15.55</v>
      </c>
    </row>
    <row r="1513" spans="1:19">
      <c r="A1513" t="s">
        <v>7373</v>
      </c>
      <c r="B1513" s="1">
        <v>42694</v>
      </c>
      <c r="C1513" s="1">
        <v>42699</v>
      </c>
      <c r="D1513" t="s">
        <v>48</v>
      </c>
      <c r="E1513" t="s">
        <v>1207</v>
      </c>
      <c r="F1513" t="s">
        <v>38</v>
      </c>
      <c r="G1513" t="s">
        <v>23</v>
      </c>
      <c r="H1513" t="s">
        <v>5799</v>
      </c>
      <c r="I1513" t="s">
        <v>51</v>
      </c>
      <c r="J1513">
        <v>32839</v>
      </c>
      <c r="K1513" t="s">
        <v>26</v>
      </c>
      <c r="L1513" t="s">
        <v>882</v>
      </c>
      <c r="M1513" t="s">
        <v>28</v>
      </c>
      <c r="N1513" t="s">
        <v>29</v>
      </c>
      <c r="O1513" t="s">
        <v>883</v>
      </c>
      <c r="P1513" t="s">
        <v>7374</v>
      </c>
      <c r="Q1513">
        <v>2</v>
      </c>
      <c r="R1513">
        <v>0.2</v>
      </c>
      <c r="S1513" s="16">
        <v>10.86</v>
      </c>
    </row>
    <row r="1514" spans="1:19">
      <c r="A1514" t="s">
        <v>7375</v>
      </c>
      <c r="B1514" s="1">
        <v>42652</v>
      </c>
      <c r="C1514" s="1">
        <v>42654</v>
      </c>
      <c r="D1514" t="s">
        <v>20</v>
      </c>
      <c r="E1514" t="s">
        <v>2222</v>
      </c>
      <c r="F1514" t="s">
        <v>38</v>
      </c>
      <c r="G1514" t="s">
        <v>23</v>
      </c>
      <c r="H1514" t="s">
        <v>148</v>
      </c>
      <c r="I1514" t="s">
        <v>149</v>
      </c>
      <c r="J1514">
        <v>19143</v>
      </c>
      <c r="K1514" t="s">
        <v>150</v>
      </c>
      <c r="L1514" t="s">
        <v>7295</v>
      </c>
      <c r="M1514" t="s">
        <v>43</v>
      </c>
      <c r="N1514" t="s">
        <v>90</v>
      </c>
      <c r="O1514" t="s">
        <v>7296</v>
      </c>
      <c r="P1514" t="s">
        <v>6361</v>
      </c>
      <c r="Q1514">
        <v>4</v>
      </c>
      <c r="R1514">
        <v>0.2</v>
      </c>
      <c r="S1514" s="16">
        <v>5.98</v>
      </c>
    </row>
    <row r="1515" spans="1:19">
      <c r="A1515" t="s">
        <v>7376</v>
      </c>
      <c r="B1515" s="1">
        <v>42800</v>
      </c>
      <c r="C1515" s="1">
        <v>42804</v>
      </c>
      <c r="D1515" t="s">
        <v>48</v>
      </c>
      <c r="E1515" t="s">
        <v>7094</v>
      </c>
      <c r="F1515" t="s">
        <v>102</v>
      </c>
      <c r="G1515" t="s">
        <v>23</v>
      </c>
      <c r="H1515" t="s">
        <v>128</v>
      </c>
      <c r="I1515" t="s">
        <v>40</v>
      </c>
      <c r="J1515">
        <v>94109</v>
      </c>
      <c r="K1515" t="s">
        <v>41</v>
      </c>
      <c r="L1515" t="s">
        <v>2813</v>
      </c>
      <c r="M1515" t="s">
        <v>43</v>
      </c>
      <c r="N1515" t="s">
        <v>67</v>
      </c>
      <c r="O1515" t="s">
        <v>2814</v>
      </c>
      <c r="P1515" t="s">
        <v>4795</v>
      </c>
      <c r="Q1515">
        <v>6</v>
      </c>
      <c r="R1515">
        <v>0</v>
      </c>
      <c r="S1515" s="16">
        <v>8.1199999999999992</v>
      </c>
    </row>
    <row r="1516" spans="1:19">
      <c r="A1516" t="s">
        <v>7379</v>
      </c>
      <c r="B1516" s="1">
        <v>42558</v>
      </c>
      <c r="C1516" s="1">
        <v>42564</v>
      </c>
      <c r="D1516" t="s">
        <v>48</v>
      </c>
      <c r="E1516" t="s">
        <v>3211</v>
      </c>
      <c r="F1516" t="s">
        <v>102</v>
      </c>
      <c r="G1516" t="s">
        <v>23</v>
      </c>
      <c r="H1516" t="s">
        <v>148</v>
      </c>
      <c r="I1516" t="s">
        <v>149</v>
      </c>
      <c r="J1516">
        <v>19120</v>
      </c>
      <c r="K1516" t="s">
        <v>150</v>
      </c>
      <c r="L1516" t="s">
        <v>6552</v>
      </c>
      <c r="M1516" t="s">
        <v>43</v>
      </c>
      <c r="N1516" t="s">
        <v>44</v>
      </c>
      <c r="O1516" t="s">
        <v>6553</v>
      </c>
      <c r="P1516" t="s">
        <v>5244</v>
      </c>
      <c r="Q1516">
        <v>2</v>
      </c>
      <c r="R1516">
        <v>0.2</v>
      </c>
      <c r="S1516" s="16">
        <v>3.28</v>
      </c>
    </row>
    <row r="1517" spans="1:19">
      <c r="A1517" t="s">
        <v>7380</v>
      </c>
      <c r="B1517" s="1">
        <v>41995</v>
      </c>
      <c r="C1517" s="1">
        <v>41999</v>
      </c>
      <c r="D1517" t="s">
        <v>48</v>
      </c>
      <c r="E1517" t="s">
        <v>3430</v>
      </c>
      <c r="F1517" t="s">
        <v>102</v>
      </c>
      <c r="G1517" t="s">
        <v>23</v>
      </c>
      <c r="H1517" t="s">
        <v>274</v>
      </c>
      <c r="I1517" t="s">
        <v>275</v>
      </c>
      <c r="J1517">
        <v>10024</v>
      </c>
      <c r="K1517" t="s">
        <v>150</v>
      </c>
      <c r="L1517" t="s">
        <v>7381</v>
      </c>
      <c r="M1517" t="s">
        <v>43</v>
      </c>
      <c r="N1517" t="s">
        <v>57</v>
      </c>
      <c r="O1517" t="s">
        <v>7382</v>
      </c>
      <c r="P1517" t="s">
        <v>7383</v>
      </c>
      <c r="Q1517">
        <v>4</v>
      </c>
      <c r="R1517">
        <v>0</v>
      </c>
      <c r="S1517" s="16">
        <v>56.26</v>
      </c>
    </row>
    <row r="1518" spans="1:19">
      <c r="A1518" t="s">
        <v>7384</v>
      </c>
      <c r="B1518" s="1">
        <v>42302</v>
      </c>
      <c r="C1518" s="1">
        <v>42307</v>
      </c>
      <c r="D1518" t="s">
        <v>48</v>
      </c>
      <c r="E1518" t="s">
        <v>849</v>
      </c>
      <c r="F1518" t="s">
        <v>38</v>
      </c>
      <c r="G1518" t="s">
        <v>23</v>
      </c>
      <c r="H1518" t="s">
        <v>623</v>
      </c>
      <c r="I1518" t="s">
        <v>248</v>
      </c>
      <c r="J1518">
        <v>19711</v>
      </c>
      <c r="K1518" t="s">
        <v>150</v>
      </c>
      <c r="L1518" t="s">
        <v>2231</v>
      </c>
      <c r="M1518" t="s">
        <v>70</v>
      </c>
      <c r="N1518" t="s">
        <v>71</v>
      </c>
      <c r="O1518" t="s">
        <v>2232</v>
      </c>
      <c r="P1518" t="s">
        <v>7385</v>
      </c>
      <c r="Q1518">
        <v>1</v>
      </c>
      <c r="R1518">
        <v>0</v>
      </c>
      <c r="S1518" s="16">
        <v>41.34</v>
      </c>
    </row>
    <row r="1519" spans="1:19">
      <c r="A1519" t="s">
        <v>7386</v>
      </c>
      <c r="B1519" s="1">
        <v>43055</v>
      </c>
      <c r="C1519" s="1">
        <v>43058</v>
      </c>
      <c r="D1519" t="s">
        <v>191</v>
      </c>
      <c r="E1519" t="s">
        <v>3556</v>
      </c>
      <c r="F1519" t="s">
        <v>22</v>
      </c>
      <c r="G1519" t="s">
        <v>23</v>
      </c>
      <c r="H1519" t="s">
        <v>95</v>
      </c>
      <c r="I1519" t="s">
        <v>96</v>
      </c>
      <c r="J1519">
        <v>98103</v>
      </c>
      <c r="K1519" t="s">
        <v>41</v>
      </c>
      <c r="L1519" t="s">
        <v>6627</v>
      </c>
      <c r="M1519" t="s">
        <v>43</v>
      </c>
      <c r="N1519" t="s">
        <v>90</v>
      </c>
      <c r="O1519" t="s">
        <v>6628</v>
      </c>
      <c r="P1519" t="s">
        <v>7387</v>
      </c>
      <c r="Q1519">
        <v>6</v>
      </c>
      <c r="R1519">
        <v>0</v>
      </c>
      <c r="S1519" s="16">
        <v>34.630000000000003</v>
      </c>
    </row>
    <row r="1520" spans="1:19">
      <c r="A1520" t="s">
        <v>7388</v>
      </c>
      <c r="B1520" s="1">
        <v>42869</v>
      </c>
      <c r="C1520" s="1">
        <v>42873</v>
      </c>
      <c r="D1520" t="s">
        <v>48</v>
      </c>
      <c r="E1520" t="s">
        <v>258</v>
      </c>
      <c r="F1520" t="s">
        <v>22</v>
      </c>
      <c r="G1520" t="s">
        <v>23</v>
      </c>
      <c r="H1520" t="s">
        <v>2235</v>
      </c>
      <c r="I1520" t="s">
        <v>513</v>
      </c>
      <c r="J1520">
        <v>44105</v>
      </c>
      <c r="K1520" t="s">
        <v>150</v>
      </c>
      <c r="L1520" t="s">
        <v>6313</v>
      </c>
      <c r="M1520" t="s">
        <v>43</v>
      </c>
      <c r="N1520" t="s">
        <v>74</v>
      </c>
      <c r="O1520" t="s">
        <v>6314</v>
      </c>
      <c r="P1520" t="s">
        <v>7389</v>
      </c>
      <c r="Q1520">
        <v>5</v>
      </c>
      <c r="R1520">
        <v>0.7</v>
      </c>
      <c r="S1520" s="16">
        <v>-46.54</v>
      </c>
    </row>
    <row r="1521" spans="1:19">
      <c r="A1521" t="s">
        <v>7390</v>
      </c>
      <c r="B1521" s="1">
        <v>42825</v>
      </c>
      <c r="C1521" s="1">
        <v>42827</v>
      </c>
      <c r="D1521" t="s">
        <v>191</v>
      </c>
      <c r="E1521" t="s">
        <v>5246</v>
      </c>
      <c r="F1521" t="s">
        <v>38</v>
      </c>
      <c r="G1521" t="s">
        <v>23</v>
      </c>
      <c r="H1521" t="s">
        <v>1166</v>
      </c>
      <c r="I1521" t="s">
        <v>104</v>
      </c>
      <c r="J1521">
        <v>76017</v>
      </c>
      <c r="K1521" t="s">
        <v>105</v>
      </c>
      <c r="L1521" t="s">
        <v>2915</v>
      </c>
      <c r="M1521" t="s">
        <v>43</v>
      </c>
      <c r="N1521" t="s">
        <v>78</v>
      </c>
      <c r="O1521" t="s">
        <v>2916</v>
      </c>
      <c r="P1521" t="s">
        <v>7391</v>
      </c>
      <c r="Q1521">
        <v>5</v>
      </c>
      <c r="R1521">
        <v>0.8</v>
      </c>
      <c r="S1521" s="16">
        <v>-90.77</v>
      </c>
    </row>
    <row r="1522" spans="1:19">
      <c r="A1522" t="s">
        <v>7392</v>
      </c>
      <c r="B1522" s="1">
        <v>42797</v>
      </c>
      <c r="C1522" s="1">
        <v>42802</v>
      </c>
      <c r="D1522" t="s">
        <v>48</v>
      </c>
      <c r="E1522" t="s">
        <v>6406</v>
      </c>
      <c r="F1522" t="s">
        <v>22</v>
      </c>
      <c r="G1522" t="s">
        <v>23</v>
      </c>
      <c r="H1522" t="s">
        <v>39</v>
      </c>
      <c r="I1522" t="s">
        <v>40</v>
      </c>
      <c r="J1522">
        <v>90008</v>
      </c>
      <c r="K1522" t="s">
        <v>41</v>
      </c>
      <c r="L1522" t="s">
        <v>6234</v>
      </c>
      <c r="M1522" t="s">
        <v>70</v>
      </c>
      <c r="N1522" t="s">
        <v>162</v>
      </c>
      <c r="O1522" t="s">
        <v>6235</v>
      </c>
      <c r="P1522" t="s">
        <v>7393</v>
      </c>
      <c r="Q1522">
        <v>8</v>
      </c>
      <c r="R1522">
        <v>0</v>
      </c>
      <c r="S1522" s="16">
        <v>440.76</v>
      </c>
    </row>
    <row r="1523" spans="1:19">
      <c r="A1523" t="s">
        <v>7394</v>
      </c>
      <c r="B1523" s="1">
        <v>42344</v>
      </c>
      <c r="C1523" s="1">
        <v>42349</v>
      </c>
      <c r="D1523" t="s">
        <v>20</v>
      </c>
      <c r="E1523" t="s">
        <v>1757</v>
      </c>
      <c r="F1523" t="s">
        <v>22</v>
      </c>
      <c r="G1523" t="s">
        <v>23</v>
      </c>
      <c r="H1523" t="s">
        <v>1166</v>
      </c>
      <c r="I1523" t="s">
        <v>327</v>
      </c>
      <c r="J1523">
        <v>22204</v>
      </c>
      <c r="K1523" t="s">
        <v>26</v>
      </c>
      <c r="L1523" t="s">
        <v>4468</v>
      </c>
      <c r="M1523" t="s">
        <v>70</v>
      </c>
      <c r="N1523" t="s">
        <v>71</v>
      </c>
      <c r="O1523" t="s">
        <v>4469</v>
      </c>
      <c r="P1523" t="s">
        <v>5475</v>
      </c>
      <c r="Q1523">
        <v>6</v>
      </c>
      <c r="R1523">
        <v>0</v>
      </c>
      <c r="S1523" s="16">
        <v>50.44</v>
      </c>
    </row>
    <row r="1524" spans="1:19">
      <c r="A1524" t="s">
        <v>7395</v>
      </c>
      <c r="B1524" s="1">
        <v>42665</v>
      </c>
      <c r="C1524" s="1">
        <v>42665</v>
      </c>
      <c r="D1524" t="s">
        <v>1327</v>
      </c>
      <c r="E1524" t="s">
        <v>5685</v>
      </c>
      <c r="F1524" t="s">
        <v>22</v>
      </c>
      <c r="G1524" t="s">
        <v>23</v>
      </c>
      <c r="H1524" t="s">
        <v>95</v>
      </c>
      <c r="I1524" t="s">
        <v>96</v>
      </c>
      <c r="J1524">
        <v>98105</v>
      </c>
      <c r="K1524" t="s">
        <v>41</v>
      </c>
      <c r="L1524" t="s">
        <v>4289</v>
      </c>
      <c r="M1524" t="s">
        <v>43</v>
      </c>
      <c r="N1524" t="s">
        <v>90</v>
      </c>
      <c r="O1524" t="s">
        <v>4290</v>
      </c>
      <c r="P1524" t="s">
        <v>1107</v>
      </c>
      <c r="Q1524">
        <v>1</v>
      </c>
      <c r="R1524">
        <v>0</v>
      </c>
      <c r="S1524" s="16">
        <v>3.21</v>
      </c>
    </row>
    <row r="1525" spans="1:19">
      <c r="A1525" t="s">
        <v>7397</v>
      </c>
      <c r="B1525" s="1">
        <v>42115</v>
      </c>
      <c r="C1525" s="1">
        <v>42122</v>
      </c>
      <c r="D1525" t="s">
        <v>48</v>
      </c>
      <c r="E1525" t="s">
        <v>7126</v>
      </c>
      <c r="F1525" t="s">
        <v>22</v>
      </c>
      <c r="G1525" t="s">
        <v>23</v>
      </c>
      <c r="H1525" t="s">
        <v>1520</v>
      </c>
      <c r="I1525" t="s">
        <v>25</v>
      </c>
      <c r="J1525">
        <v>40214</v>
      </c>
      <c r="K1525" t="s">
        <v>26</v>
      </c>
      <c r="L1525" t="s">
        <v>1121</v>
      </c>
      <c r="M1525" t="s">
        <v>28</v>
      </c>
      <c r="N1525" t="s">
        <v>34</v>
      </c>
      <c r="O1525" t="s">
        <v>1122</v>
      </c>
      <c r="P1525" t="s">
        <v>6290</v>
      </c>
      <c r="Q1525">
        <v>2</v>
      </c>
      <c r="R1525">
        <v>0</v>
      </c>
      <c r="S1525" s="16">
        <v>51.83</v>
      </c>
    </row>
    <row r="1526" spans="1:19">
      <c r="A1526" t="s">
        <v>7398</v>
      </c>
      <c r="B1526" s="1">
        <v>42748</v>
      </c>
      <c r="C1526" s="1">
        <v>42753</v>
      </c>
      <c r="D1526" t="s">
        <v>20</v>
      </c>
      <c r="E1526" t="s">
        <v>3694</v>
      </c>
      <c r="F1526" t="s">
        <v>38</v>
      </c>
      <c r="G1526" t="s">
        <v>23</v>
      </c>
      <c r="H1526" t="s">
        <v>326</v>
      </c>
      <c r="I1526" t="s">
        <v>614</v>
      </c>
      <c r="J1526">
        <v>65807</v>
      </c>
      <c r="K1526" t="s">
        <v>105</v>
      </c>
      <c r="L1526" t="s">
        <v>5387</v>
      </c>
      <c r="M1526" t="s">
        <v>43</v>
      </c>
      <c r="N1526" t="s">
        <v>90</v>
      </c>
      <c r="O1526" t="s">
        <v>5388</v>
      </c>
      <c r="P1526" t="s">
        <v>286</v>
      </c>
      <c r="Q1526">
        <v>5</v>
      </c>
      <c r="R1526">
        <v>0</v>
      </c>
      <c r="S1526" s="16">
        <v>15.55</v>
      </c>
    </row>
    <row r="1527" spans="1:19">
      <c r="A1527" t="s">
        <v>7400</v>
      </c>
      <c r="B1527" s="1">
        <v>41987</v>
      </c>
      <c r="C1527" s="1">
        <v>41994</v>
      </c>
      <c r="D1527" t="s">
        <v>48</v>
      </c>
      <c r="E1527" t="s">
        <v>4043</v>
      </c>
      <c r="F1527" t="s">
        <v>22</v>
      </c>
      <c r="G1527" t="s">
        <v>23</v>
      </c>
      <c r="H1527" t="s">
        <v>274</v>
      </c>
      <c r="I1527" t="s">
        <v>275</v>
      </c>
      <c r="J1527">
        <v>10024</v>
      </c>
      <c r="K1527" t="s">
        <v>150</v>
      </c>
      <c r="L1527" t="s">
        <v>6588</v>
      </c>
      <c r="M1527" t="s">
        <v>70</v>
      </c>
      <c r="N1527" t="s">
        <v>700</v>
      </c>
      <c r="O1527" t="s">
        <v>6589</v>
      </c>
      <c r="P1527" t="s">
        <v>7401</v>
      </c>
      <c r="Q1527">
        <v>4</v>
      </c>
      <c r="R1527">
        <v>0</v>
      </c>
      <c r="S1527" s="16">
        <v>2239.9899999999998</v>
      </c>
    </row>
    <row r="1528" spans="1:19">
      <c r="A1528" t="s">
        <v>7403</v>
      </c>
      <c r="B1528" s="1">
        <v>41943</v>
      </c>
      <c r="C1528" s="1">
        <v>41945</v>
      </c>
      <c r="D1528" t="s">
        <v>20</v>
      </c>
      <c r="E1528" t="s">
        <v>2737</v>
      </c>
      <c r="F1528" t="s">
        <v>38</v>
      </c>
      <c r="G1528" t="s">
        <v>23</v>
      </c>
      <c r="H1528" t="s">
        <v>2690</v>
      </c>
      <c r="I1528" t="s">
        <v>513</v>
      </c>
      <c r="J1528">
        <v>44052</v>
      </c>
      <c r="K1528" t="s">
        <v>150</v>
      </c>
      <c r="L1528" t="s">
        <v>4877</v>
      </c>
      <c r="M1528" t="s">
        <v>28</v>
      </c>
      <c r="N1528" t="s">
        <v>53</v>
      </c>
      <c r="O1528" t="s">
        <v>4878</v>
      </c>
      <c r="P1528" t="s">
        <v>6226</v>
      </c>
      <c r="Q1528">
        <v>8</v>
      </c>
      <c r="R1528">
        <v>0.4</v>
      </c>
      <c r="S1528" s="16">
        <v>-734.53</v>
      </c>
    </row>
    <row r="1529" spans="1:19">
      <c r="A1529" t="s">
        <v>7404</v>
      </c>
      <c r="B1529" s="1">
        <v>42880</v>
      </c>
      <c r="C1529" s="1">
        <v>42884</v>
      </c>
      <c r="D1529" t="s">
        <v>48</v>
      </c>
      <c r="E1529" t="s">
        <v>3536</v>
      </c>
      <c r="F1529" t="s">
        <v>102</v>
      </c>
      <c r="G1529" t="s">
        <v>23</v>
      </c>
      <c r="H1529" t="s">
        <v>512</v>
      </c>
      <c r="I1529" t="s">
        <v>1312</v>
      </c>
      <c r="J1529">
        <v>31907</v>
      </c>
      <c r="K1529" t="s">
        <v>26</v>
      </c>
      <c r="L1529" t="s">
        <v>2100</v>
      </c>
      <c r="M1529" t="s">
        <v>43</v>
      </c>
      <c r="N1529" t="s">
        <v>74</v>
      </c>
      <c r="O1529" t="s">
        <v>2101</v>
      </c>
      <c r="P1529" t="s">
        <v>6881</v>
      </c>
      <c r="Q1529">
        <v>2</v>
      </c>
      <c r="R1529">
        <v>0</v>
      </c>
      <c r="S1529" s="16">
        <v>13.43</v>
      </c>
    </row>
    <row r="1530" spans="1:19">
      <c r="A1530" t="s">
        <v>7405</v>
      </c>
      <c r="B1530" s="1">
        <v>42252</v>
      </c>
      <c r="C1530" s="1">
        <v>42259</v>
      </c>
      <c r="D1530" t="s">
        <v>48</v>
      </c>
      <c r="E1530" t="s">
        <v>641</v>
      </c>
      <c r="F1530" t="s">
        <v>102</v>
      </c>
      <c r="G1530" t="s">
        <v>23</v>
      </c>
      <c r="H1530" t="s">
        <v>4650</v>
      </c>
      <c r="I1530" t="s">
        <v>327</v>
      </c>
      <c r="J1530">
        <v>22901</v>
      </c>
      <c r="K1530" t="s">
        <v>26</v>
      </c>
      <c r="L1530" t="s">
        <v>7406</v>
      </c>
      <c r="M1530" t="s">
        <v>28</v>
      </c>
      <c r="N1530" t="s">
        <v>63</v>
      </c>
      <c r="O1530" t="s">
        <v>7407</v>
      </c>
      <c r="P1530" t="s">
        <v>7408</v>
      </c>
      <c r="Q1530">
        <v>4</v>
      </c>
      <c r="R1530">
        <v>0</v>
      </c>
      <c r="S1530" s="16">
        <v>12.23</v>
      </c>
    </row>
    <row r="1531" spans="1:19">
      <c r="A1531" t="s">
        <v>7409</v>
      </c>
      <c r="B1531" s="1">
        <v>42804</v>
      </c>
      <c r="C1531" s="1">
        <v>42809</v>
      </c>
      <c r="D1531" t="s">
        <v>20</v>
      </c>
      <c r="E1531" t="s">
        <v>6107</v>
      </c>
      <c r="F1531" t="s">
        <v>38</v>
      </c>
      <c r="G1531" t="s">
        <v>23</v>
      </c>
      <c r="H1531" t="s">
        <v>128</v>
      </c>
      <c r="I1531" t="s">
        <v>40</v>
      </c>
      <c r="J1531">
        <v>94109</v>
      </c>
      <c r="K1531" t="s">
        <v>41</v>
      </c>
      <c r="L1531" t="s">
        <v>4474</v>
      </c>
      <c r="M1531" t="s">
        <v>70</v>
      </c>
      <c r="N1531" t="s">
        <v>162</v>
      </c>
      <c r="O1531" t="s">
        <v>4475</v>
      </c>
      <c r="P1531" t="s">
        <v>4103</v>
      </c>
      <c r="Q1531">
        <v>4</v>
      </c>
      <c r="R1531">
        <v>0</v>
      </c>
      <c r="S1531" s="16">
        <v>21.27</v>
      </c>
    </row>
    <row r="1532" spans="1:19">
      <c r="A1532" t="s">
        <v>7411</v>
      </c>
      <c r="B1532" s="1">
        <v>42937</v>
      </c>
      <c r="C1532" s="1">
        <v>42941</v>
      </c>
      <c r="D1532" t="s">
        <v>48</v>
      </c>
      <c r="E1532" t="s">
        <v>4324</v>
      </c>
      <c r="F1532" t="s">
        <v>22</v>
      </c>
      <c r="G1532" t="s">
        <v>23</v>
      </c>
      <c r="H1532" t="s">
        <v>978</v>
      </c>
      <c r="I1532" t="s">
        <v>40</v>
      </c>
      <c r="J1532">
        <v>92024</v>
      </c>
      <c r="K1532" t="s">
        <v>41</v>
      </c>
      <c r="L1532" t="s">
        <v>7412</v>
      </c>
      <c r="M1532" t="s">
        <v>43</v>
      </c>
      <c r="N1532" t="s">
        <v>90</v>
      </c>
      <c r="O1532" t="s">
        <v>7413</v>
      </c>
      <c r="P1532" t="s">
        <v>3289</v>
      </c>
      <c r="Q1532">
        <v>2</v>
      </c>
      <c r="R1532">
        <v>0</v>
      </c>
      <c r="S1532" s="16">
        <v>7.68</v>
      </c>
    </row>
    <row r="1533" spans="1:19">
      <c r="A1533" t="s">
        <v>7414</v>
      </c>
      <c r="B1533" s="1">
        <v>42144</v>
      </c>
      <c r="C1533" s="1">
        <v>42148</v>
      </c>
      <c r="D1533" t="s">
        <v>48</v>
      </c>
      <c r="E1533" t="s">
        <v>4127</v>
      </c>
      <c r="F1533" t="s">
        <v>22</v>
      </c>
      <c r="G1533" t="s">
        <v>23</v>
      </c>
      <c r="H1533" t="s">
        <v>7402</v>
      </c>
      <c r="I1533" t="s">
        <v>88</v>
      </c>
      <c r="J1533">
        <v>27893</v>
      </c>
      <c r="K1533" t="s">
        <v>26</v>
      </c>
      <c r="L1533" t="s">
        <v>4573</v>
      </c>
      <c r="M1533" t="s">
        <v>28</v>
      </c>
      <c r="N1533" t="s">
        <v>63</v>
      </c>
      <c r="O1533" t="s">
        <v>4574</v>
      </c>
      <c r="P1533" t="s">
        <v>7415</v>
      </c>
      <c r="Q1533">
        <v>4</v>
      </c>
      <c r="R1533">
        <v>0.2</v>
      </c>
      <c r="S1533" s="16">
        <v>20.39</v>
      </c>
    </row>
    <row r="1534" spans="1:19">
      <c r="A1534" t="s">
        <v>7416</v>
      </c>
      <c r="B1534" s="1">
        <v>41742</v>
      </c>
      <c r="C1534" s="1">
        <v>41747</v>
      </c>
      <c r="D1534" t="s">
        <v>48</v>
      </c>
      <c r="E1534" t="s">
        <v>3469</v>
      </c>
      <c r="F1534" t="s">
        <v>102</v>
      </c>
      <c r="G1534" t="s">
        <v>23</v>
      </c>
      <c r="H1534" t="s">
        <v>4449</v>
      </c>
      <c r="I1534" t="s">
        <v>2803</v>
      </c>
      <c r="J1534">
        <v>21215</v>
      </c>
      <c r="K1534" t="s">
        <v>150</v>
      </c>
      <c r="L1534" t="s">
        <v>7417</v>
      </c>
      <c r="M1534" t="s">
        <v>43</v>
      </c>
      <c r="N1534" t="s">
        <v>44</v>
      </c>
      <c r="O1534" t="s">
        <v>7418</v>
      </c>
      <c r="P1534" t="s">
        <v>4400</v>
      </c>
      <c r="Q1534">
        <v>3</v>
      </c>
      <c r="R1534">
        <v>0</v>
      </c>
      <c r="S1534" s="16">
        <v>3.6</v>
      </c>
    </row>
    <row r="1535" spans="1:19">
      <c r="A1535" t="s">
        <v>7419</v>
      </c>
      <c r="B1535" s="1">
        <v>42997</v>
      </c>
      <c r="C1535" s="1">
        <v>43002</v>
      </c>
      <c r="D1535" t="s">
        <v>48</v>
      </c>
      <c r="E1535" t="s">
        <v>2701</v>
      </c>
      <c r="F1535" t="s">
        <v>38</v>
      </c>
      <c r="G1535" t="s">
        <v>23</v>
      </c>
      <c r="H1535" t="s">
        <v>39</v>
      </c>
      <c r="I1535" t="s">
        <v>40</v>
      </c>
      <c r="J1535">
        <v>90032</v>
      </c>
      <c r="K1535" t="s">
        <v>41</v>
      </c>
      <c r="L1535" t="s">
        <v>2523</v>
      </c>
      <c r="M1535" t="s">
        <v>70</v>
      </c>
      <c r="N1535" t="s">
        <v>162</v>
      </c>
      <c r="O1535" t="s">
        <v>2524</v>
      </c>
      <c r="P1535" t="s">
        <v>764</v>
      </c>
      <c r="Q1535">
        <v>5</v>
      </c>
      <c r="R1535">
        <v>0</v>
      </c>
      <c r="S1535" s="16">
        <v>31.49</v>
      </c>
    </row>
    <row r="1536" spans="1:19">
      <c r="A1536" t="s">
        <v>7420</v>
      </c>
      <c r="B1536" s="1">
        <v>42470</v>
      </c>
      <c r="C1536" s="1">
        <v>42477</v>
      </c>
      <c r="D1536" t="s">
        <v>48</v>
      </c>
      <c r="E1536" t="s">
        <v>4510</v>
      </c>
      <c r="F1536" t="s">
        <v>22</v>
      </c>
      <c r="G1536" t="s">
        <v>23</v>
      </c>
      <c r="H1536" t="s">
        <v>128</v>
      </c>
      <c r="I1536" t="s">
        <v>40</v>
      </c>
      <c r="J1536">
        <v>94122</v>
      </c>
      <c r="K1536" t="s">
        <v>41</v>
      </c>
      <c r="L1536" t="s">
        <v>3866</v>
      </c>
      <c r="M1536" t="s">
        <v>43</v>
      </c>
      <c r="N1536" t="s">
        <v>78</v>
      </c>
      <c r="O1536" t="s">
        <v>3867</v>
      </c>
      <c r="P1536" t="s">
        <v>7421</v>
      </c>
      <c r="Q1536">
        <v>3</v>
      </c>
      <c r="R1536">
        <v>0</v>
      </c>
      <c r="S1536" s="16">
        <v>44.37</v>
      </c>
    </row>
    <row r="1537" spans="1:19">
      <c r="A1537" t="s">
        <v>7422</v>
      </c>
      <c r="B1537" s="1">
        <v>43052</v>
      </c>
      <c r="C1537" s="1">
        <v>43055</v>
      </c>
      <c r="D1537" t="s">
        <v>191</v>
      </c>
      <c r="E1537" t="s">
        <v>353</v>
      </c>
      <c r="F1537" t="s">
        <v>38</v>
      </c>
      <c r="G1537" t="s">
        <v>23</v>
      </c>
      <c r="H1537" t="s">
        <v>274</v>
      </c>
      <c r="I1537" t="s">
        <v>275</v>
      </c>
      <c r="J1537">
        <v>10009</v>
      </c>
      <c r="K1537" t="s">
        <v>150</v>
      </c>
      <c r="L1537" t="s">
        <v>5796</v>
      </c>
      <c r="M1537" t="s">
        <v>70</v>
      </c>
      <c r="N1537" t="s">
        <v>71</v>
      </c>
      <c r="O1537" t="s">
        <v>5797</v>
      </c>
      <c r="P1537" t="s">
        <v>6607</v>
      </c>
      <c r="Q1537">
        <v>5</v>
      </c>
      <c r="R1537">
        <v>0</v>
      </c>
      <c r="S1537" s="16">
        <v>163.79</v>
      </c>
    </row>
    <row r="1538" spans="1:19">
      <c r="A1538" t="s">
        <v>7423</v>
      </c>
      <c r="B1538" s="1">
        <v>42912</v>
      </c>
      <c r="C1538" s="1">
        <v>42916</v>
      </c>
      <c r="D1538" t="s">
        <v>48</v>
      </c>
      <c r="E1538" t="s">
        <v>1391</v>
      </c>
      <c r="F1538" t="s">
        <v>22</v>
      </c>
      <c r="G1538" t="s">
        <v>23</v>
      </c>
      <c r="H1538" t="s">
        <v>274</v>
      </c>
      <c r="I1538" t="s">
        <v>275</v>
      </c>
      <c r="J1538">
        <v>10035</v>
      </c>
      <c r="K1538" t="s">
        <v>150</v>
      </c>
      <c r="L1538" t="s">
        <v>350</v>
      </c>
      <c r="M1538" t="s">
        <v>43</v>
      </c>
      <c r="N1538" t="s">
        <v>57</v>
      </c>
      <c r="O1538" t="s">
        <v>351</v>
      </c>
      <c r="P1538" t="s">
        <v>3379</v>
      </c>
      <c r="Q1538">
        <v>3</v>
      </c>
      <c r="R1538">
        <v>0</v>
      </c>
      <c r="S1538" s="16" t="s">
        <v>7815</v>
      </c>
    </row>
    <row r="1539" spans="1:19">
      <c r="A1539" t="s">
        <v>7429</v>
      </c>
      <c r="B1539" s="1">
        <v>42694</v>
      </c>
      <c r="C1539" s="1">
        <v>42698</v>
      </c>
      <c r="D1539" t="s">
        <v>48</v>
      </c>
      <c r="E1539" t="s">
        <v>5209</v>
      </c>
      <c r="F1539" t="s">
        <v>38</v>
      </c>
      <c r="G1539" t="s">
        <v>23</v>
      </c>
      <c r="H1539" t="s">
        <v>7430</v>
      </c>
      <c r="I1539" t="s">
        <v>40</v>
      </c>
      <c r="J1539">
        <v>90640</v>
      </c>
      <c r="K1539" t="s">
        <v>41</v>
      </c>
      <c r="L1539" t="s">
        <v>7302</v>
      </c>
      <c r="M1539" t="s">
        <v>70</v>
      </c>
      <c r="N1539" t="s">
        <v>162</v>
      </c>
      <c r="O1539" t="s">
        <v>7303</v>
      </c>
      <c r="P1539" t="s">
        <v>3542</v>
      </c>
      <c r="Q1539">
        <v>2</v>
      </c>
      <c r="R1539">
        <v>0</v>
      </c>
      <c r="S1539" s="16">
        <v>3.9</v>
      </c>
    </row>
    <row r="1540" spans="1:19">
      <c r="A1540" t="s">
        <v>7431</v>
      </c>
      <c r="B1540" s="1">
        <v>42625</v>
      </c>
      <c r="C1540" s="1">
        <v>42630</v>
      </c>
      <c r="D1540" t="s">
        <v>48</v>
      </c>
      <c r="E1540" t="s">
        <v>2485</v>
      </c>
      <c r="F1540" t="s">
        <v>38</v>
      </c>
      <c r="G1540" t="s">
        <v>23</v>
      </c>
      <c r="H1540" t="s">
        <v>326</v>
      </c>
      <c r="I1540" t="s">
        <v>327</v>
      </c>
      <c r="J1540">
        <v>22153</v>
      </c>
      <c r="K1540" t="s">
        <v>26</v>
      </c>
      <c r="L1540" t="s">
        <v>6854</v>
      </c>
      <c r="M1540" t="s">
        <v>70</v>
      </c>
      <c r="N1540" t="s">
        <v>162</v>
      </c>
      <c r="O1540" t="s">
        <v>6855</v>
      </c>
      <c r="P1540" t="s">
        <v>595</v>
      </c>
      <c r="Q1540">
        <v>3</v>
      </c>
      <c r="R1540">
        <v>0</v>
      </c>
      <c r="S1540" s="16">
        <v>1.66</v>
      </c>
    </row>
    <row r="1541" spans="1:19">
      <c r="A1541" t="s">
        <v>7435</v>
      </c>
      <c r="B1541" s="1">
        <v>42499</v>
      </c>
      <c r="C1541" s="1">
        <v>42504</v>
      </c>
      <c r="D1541" t="s">
        <v>48</v>
      </c>
      <c r="E1541" t="s">
        <v>5179</v>
      </c>
      <c r="F1541" t="s">
        <v>38</v>
      </c>
      <c r="G1541" t="s">
        <v>23</v>
      </c>
      <c r="H1541" t="s">
        <v>39</v>
      </c>
      <c r="I1541" t="s">
        <v>40</v>
      </c>
      <c r="J1541">
        <v>90036</v>
      </c>
      <c r="K1541" t="s">
        <v>41</v>
      </c>
      <c r="L1541" t="s">
        <v>7377</v>
      </c>
      <c r="M1541" t="s">
        <v>43</v>
      </c>
      <c r="N1541" t="s">
        <v>90</v>
      </c>
      <c r="O1541" t="s">
        <v>7378</v>
      </c>
      <c r="P1541" t="s">
        <v>7436</v>
      </c>
      <c r="Q1541">
        <v>4</v>
      </c>
      <c r="R1541">
        <v>0</v>
      </c>
      <c r="S1541" s="16">
        <v>14.42</v>
      </c>
    </row>
    <row r="1542" spans="1:19">
      <c r="A1542" t="s">
        <v>7437</v>
      </c>
      <c r="B1542" s="1">
        <v>42539</v>
      </c>
      <c r="C1542" s="1">
        <v>42542</v>
      </c>
      <c r="D1542" t="s">
        <v>191</v>
      </c>
      <c r="E1542" t="s">
        <v>5082</v>
      </c>
      <c r="F1542" t="s">
        <v>22</v>
      </c>
      <c r="G1542" t="s">
        <v>23</v>
      </c>
      <c r="H1542" t="s">
        <v>7040</v>
      </c>
      <c r="I1542" t="s">
        <v>213</v>
      </c>
      <c r="J1542">
        <v>60423</v>
      </c>
      <c r="K1542" t="s">
        <v>105</v>
      </c>
      <c r="L1542" t="s">
        <v>6824</v>
      </c>
      <c r="M1542" t="s">
        <v>43</v>
      </c>
      <c r="N1542" t="s">
        <v>90</v>
      </c>
      <c r="O1542" t="s">
        <v>6825</v>
      </c>
      <c r="P1542" t="s">
        <v>7361</v>
      </c>
      <c r="Q1542">
        <v>2</v>
      </c>
      <c r="R1542">
        <v>0.2</v>
      </c>
      <c r="S1542" s="16">
        <v>26.9</v>
      </c>
    </row>
    <row r="1543" spans="1:19">
      <c r="A1543" t="s">
        <v>7438</v>
      </c>
      <c r="B1543" s="1">
        <v>43070</v>
      </c>
      <c r="C1543" s="1">
        <v>43077</v>
      </c>
      <c r="D1543" t="s">
        <v>48</v>
      </c>
      <c r="E1543" t="s">
        <v>1778</v>
      </c>
      <c r="F1543" t="s">
        <v>38</v>
      </c>
      <c r="G1543" t="s">
        <v>23</v>
      </c>
      <c r="H1543" t="s">
        <v>695</v>
      </c>
      <c r="I1543" t="s">
        <v>104</v>
      </c>
      <c r="J1543">
        <v>78207</v>
      </c>
      <c r="K1543" t="s">
        <v>105</v>
      </c>
      <c r="L1543" t="s">
        <v>5781</v>
      </c>
      <c r="M1543" t="s">
        <v>43</v>
      </c>
      <c r="N1543" t="s">
        <v>90</v>
      </c>
      <c r="O1543" t="s">
        <v>5782</v>
      </c>
      <c r="P1543" t="s">
        <v>2038</v>
      </c>
      <c r="Q1543">
        <v>2</v>
      </c>
      <c r="R1543">
        <v>0.2</v>
      </c>
      <c r="S1543" s="16">
        <v>3.63</v>
      </c>
    </row>
    <row r="1544" spans="1:19">
      <c r="A1544" t="s">
        <v>7439</v>
      </c>
      <c r="B1544" s="1">
        <v>42155</v>
      </c>
      <c r="C1544" s="1">
        <v>42159</v>
      </c>
      <c r="D1544" t="s">
        <v>48</v>
      </c>
      <c r="E1544" t="s">
        <v>1931</v>
      </c>
      <c r="F1544" t="s">
        <v>22</v>
      </c>
      <c r="G1544" t="s">
        <v>23</v>
      </c>
      <c r="H1544" t="s">
        <v>422</v>
      </c>
      <c r="I1544" t="s">
        <v>231</v>
      </c>
      <c r="J1544">
        <v>55407</v>
      </c>
      <c r="K1544" t="s">
        <v>105</v>
      </c>
      <c r="L1544" t="s">
        <v>5941</v>
      </c>
      <c r="M1544" t="s">
        <v>28</v>
      </c>
      <c r="N1544" t="s">
        <v>34</v>
      </c>
      <c r="O1544" t="s">
        <v>5942</v>
      </c>
      <c r="P1544" t="s">
        <v>7440</v>
      </c>
      <c r="Q1544">
        <v>8</v>
      </c>
      <c r="R1544">
        <v>0</v>
      </c>
      <c r="S1544" s="16">
        <v>770.35</v>
      </c>
    </row>
    <row r="1545" spans="1:19">
      <c r="A1545" t="s">
        <v>7443</v>
      </c>
      <c r="B1545" s="1">
        <v>43075</v>
      </c>
      <c r="C1545" s="1">
        <v>43077</v>
      </c>
      <c r="D1545" t="s">
        <v>20</v>
      </c>
      <c r="E1545" t="s">
        <v>2326</v>
      </c>
      <c r="F1545" t="s">
        <v>38</v>
      </c>
      <c r="G1545" t="s">
        <v>23</v>
      </c>
      <c r="H1545" t="s">
        <v>1020</v>
      </c>
      <c r="I1545" t="s">
        <v>40</v>
      </c>
      <c r="J1545">
        <v>94513</v>
      </c>
      <c r="K1545" t="s">
        <v>41</v>
      </c>
      <c r="L1545" t="s">
        <v>2719</v>
      </c>
      <c r="M1545" t="s">
        <v>43</v>
      </c>
      <c r="N1545" t="s">
        <v>57</v>
      </c>
      <c r="O1545" t="s">
        <v>2720</v>
      </c>
      <c r="P1545" t="s">
        <v>3448</v>
      </c>
      <c r="Q1545">
        <v>1</v>
      </c>
      <c r="R1545">
        <v>0</v>
      </c>
      <c r="S1545" s="16">
        <v>2.88</v>
      </c>
    </row>
    <row r="1546" spans="1:19">
      <c r="A1546" t="s">
        <v>7444</v>
      </c>
      <c r="B1546" s="1">
        <v>42167</v>
      </c>
      <c r="C1546" s="1">
        <v>42171</v>
      </c>
      <c r="D1546" t="s">
        <v>48</v>
      </c>
      <c r="E1546" t="s">
        <v>888</v>
      </c>
      <c r="F1546" t="s">
        <v>22</v>
      </c>
      <c r="G1546" t="s">
        <v>23</v>
      </c>
      <c r="H1546" t="s">
        <v>7445</v>
      </c>
      <c r="I1546" t="s">
        <v>51</v>
      </c>
      <c r="J1546">
        <v>33407</v>
      </c>
      <c r="K1546" t="s">
        <v>26</v>
      </c>
      <c r="L1546" t="s">
        <v>486</v>
      </c>
      <c r="M1546" t="s">
        <v>70</v>
      </c>
      <c r="N1546" t="s">
        <v>71</v>
      </c>
      <c r="O1546" t="s">
        <v>487</v>
      </c>
      <c r="P1546" t="s">
        <v>1487</v>
      </c>
      <c r="Q1546">
        <v>2</v>
      </c>
      <c r="R1546">
        <v>0.2</v>
      </c>
      <c r="S1546" s="16">
        <v>4.2</v>
      </c>
    </row>
    <row r="1547" spans="1:19">
      <c r="A1547" t="s">
        <v>7446</v>
      </c>
      <c r="B1547" s="1">
        <v>42476</v>
      </c>
      <c r="C1547" s="1">
        <v>42478</v>
      </c>
      <c r="D1547" t="s">
        <v>20</v>
      </c>
      <c r="E1547" t="s">
        <v>2519</v>
      </c>
      <c r="F1547" t="s">
        <v>22</v>
      </c>
      <c r="G1547" t="s">
        <v>23</v>
      </c>
      <c r="H1547" t="s">
        <v>95</v>
      </c>
      <c r="I1547" t="s">
        <v>96</v>
      </c>
      <c r="J1547">
        <v>98115</v>
      </c>
      <c r="K1547" t="s">
        <v>41</v>
      </c>
      <c r="L1547" t="s">
        <v>6078</v>
      </c>
      <c r="M1547" t="s">
        <v>43</v>
      </c>
      <c r="N1547" t="s">
        <v>593</v>
      </c>
      <c r="O1547" t="s">
        <v>6079</v>
      </c>
      <c r="P1547" t="s">
        <v>6959</v>
      </c>
      <c r="Q1547">
        <v>3</v>
      </c>
      <c r="R1547">
        <v>0</v>
      </c>
      <c r="S1547" s="16">
        <v>0.86</v>
      </c>
    </row>
    <row r="1548" spans="1:19">
      <c r="A1548" t="s">
        <v>7447</v>
      </c>
      <c r="B1548" s="1">
        <v>42792</v>
      </c>
      <c r="C1548" s="1">
        <v>42796</v>
      </c>
      <c r="D1548" t="s">
        <v>48</v>
      </c>
      <c r="E1548" t="s">
        <v>694</v>
      </c>
      <c r="F1548" t="s">
        <v>22</v>
      </c>
      <c r="G1548" t="s">
        <v>23</v>
      </c>
      <c r="H1548" t="s">
        <v>7125</v>
      </c>
      <c r="I1548" t="s">
        <v>40</v>
      </c>
      <c r="J1548">
        <v>93101</v>
      </c>
      <c r="K1548" t="s">
        <v>41</v>
      </c>
      <c r="L1548" t="s">
        <v>2155</v>
      </c>
      <c r="M1548" t="s">
        <v>43</v>
      </c>
      <c r="N1548" t="s">
        <v>78</v>
      </c>
      <c r="O1548" t="s">
        <v>2156</v>
      </c>
      <c r="P1548" t="s">
        <v>7448</v>
      </c>
      <c r="Q1548">
        <v>7</v>
      </c>
      <c r="R1548">
        <v>0</v>
      </c>
      <c r="S1548" s="16">
        <v>99.9</v>
      </c>
    </row>
    <row r="1549" spans="1:19">
      <c r="A1549" t="s">
        <v>7449</v>
      </c>
      <c r="B1549" s="1">
        <v>42544</v>
      </c>
      <c r="C1549" s="1">
        <v>42546</v>
      </c>
      <c r="D1549" t="s">
        <v>20</v>
      </c>
      <c r="E1549" t="s">
        <v>682</v>
      </c>
      <c r="F1549" t="s">
        <v>22</v>
      </c>
      <c r="G1549" t="s">
        <v>23</v>
      </c>
      <c r="H1549" t="s">
        <v>128</v>
      </c>
      <c r="I1549" t="s">
        <v>40</v>
      </c>
      <c r="J1549">
        <v>94109</v>
      </c>
      <c r="K1549" t="s">
        <v>41</v>
      </c>
      <c r="L1549" t="s">
        <v>4938</v>
      </c>
      <c r="M1549" t="s">
        <v>43</v>
      </c>
      <c r="N1549" t="s">
        <v>57</v>
      </c>
      <c r="O1549" t="s">
        <v>4939</v>
      </c>
      <c r="P1549" t="s">
        <v>7450</v>
      </c>
      <c r="Q1549">
        <v>4</v>
      </c>
      <c r="R1549">
        <v>0</v>
      </c>
      <c r="S1549" s="16">
        <v>25.29</v>
      </c>
    </row>
    <row r="1550" spans="1:19">
      <c r="A1550" t="s">
        <v>7451</v>
      </c>
      <c r="B1550" s="1">
        <v>41834</v>
      </c>
      <c r="C1550" s="1">
        <v>41838</v>
      </c>
      <c r="D1550" t="s">
        <v>48</v>
      </c>
      <c r="E1550" t="s">
        <v>3886</v>
      </c>
      <c r="F1550" t="s">
        <v>22</v>
      </c>
      <c r="G1550" t="s">
        <v>23</v>
      </c>
      <c r="H1550" t="s">
        <v>148</v>
      </c>
      <c r="I1550" t="s">
        <v>149</v>
      </c>
      <c r="J1550">
        <v>19140</v>
      </c>
      <c r="K1550" t="s">
        <v>150</v>
      </c>
      <c r="L1550" t="s">
        <v>7452</v>
      </c>
      <c r="M1550" t="s">
        <v>70</v>
      </c>
      <c r="N1550" t="s">
        <v>71</v>
      </c>
      <c r="O1550" t="s">
        <v>7453</v>
      </c>
      <c r="P1550" t="s">
        <v>5381</v>
      </c>
      <c r="Q1550">
        <v>1</v>
      </c>
      <c r="R1550">
        <v>0.4</v>
      </c>
      <c r="S1550" s="16">
        <v>-2.25</v>
      </c>
    </row>
    <row r="1551" spans="1:19">
      <c r="A1551" t="s">
        <v>7454</v>
      </c>
      <c r="B1551" s="1">
        <v>42615</v>
      </c>
      <c r="C1551" s="1">
        <v>42617</v>
      </c>
      <c r="D1551" t="s">
        <v>191</v>
      </c>
      <c r="E1551" t="s">
        <v>5558</v>
      </c>
      <c r="F1551" t="s">
        <v>102</v>
      </c>
      <c r="G1551" t="s">
        <v>23</v>
      </c>
      <c r="H1551" t="s">
        <v>310</v>
      </c>
      <c r="I1551" t="s">
        <v>213</v>
      </c>
      <c r="J1551">
        <v>60653</v>
      </c>
      <c r="K1551" t="s">
        <v>105</v>
      </c>
      <c r="L1551" t="s">
        <v>7455</v>
      </c>
      <c r="M1551" t="s">
        <v>28</v>
      </c>
      <c r="N1551" t="s">
        <v>63</v>
      </c>
      <c r="O1551" t="s">
        <v>7456</v>
      </c>
      <c r="P1551" t="s">
        <v>7457</v>
      </c>
      <c r="Q1551">
        <v>2</v>
      </c>
      <c r="R1551">
        <v>0.6</v>
      </c>
      <c r="S1551" s="16">
        <v>-75.84</v>
      </c>
    </row>
    <row r="1552" spans="1:19">
      <c r="A1552" t="s">
        <v>7458</v>
      </c>
      <c r="B1552" s="1">
        <v>42679</v>
      </c>
      <c r="C1552" s="1">
        <v>42683</v>
      </c>
      <c r="D1552" t="s">
        <v>48</v>
      </c>
      <c r="E1552" t="s">
        <v>3516</v>
      </c>
      <c r="F1552" t="s">
        <v>22</v>
      </c>
      <c r="G1552" t="s">
        <v>23</v>
      </c>
      <c r="H1552" t="s">
        <v>95</v>
      </c>
      <c r="I1552" t="s">
        <v>96</v>
      </c>
      <c r="J1552">
        <v>98105</v>
      </c>
      <c r="K1552" t="s">
        <v>41</v>
      </c>
      <c r="L1552" t="s">
        <v>7459</v>
      </c>
      <c r="M1552" t="s">
        <v>70</v>
      </c>
      <c r="N1552" t="s">
        <v>162</v>
      </c>
      <c r="O1552" t="s">
        <v>7460</v>
      </c>
      <c r="P1552" t="s">
        <v>7461</v>
      </c>
      <c r="Q1552">
        <v>4</v>
      </c>
      <c r="R1552">
        <v>0</v>
      </c>
      <c r="S1552" s="16">
        <v>52.77</v>
      </c>
    </row>
    <row r="1553" spans="1:19">
      <c r="A1553" t="s">
        <v>7462</v>
      </c>
      <c r="B1553" s="1">
        <v>42210</v>
      </c>
      <c r="C1553" s="1">
        <v>42215</v>
      </c>
      <c r="D1553" t="s">
        <v>48</v>
      </c>
      <c r="E1553" t="s">
        <v>6238</v>
      </c>
      <c r="F1553" t="s">
        <v>22</v>
      </c>
      <c r="G1553" t="s">
        <v>23</v>
      </c>
      <c r="H1553" t="s">
        <v>39</v>
      </c>
      <c r="I1553" t="s">
        <v>40</v>
      </c>
      <c r="J1553">
        <v>90032</v>
      </c>
      <c r="K1553" t="s">
        <v>41</v>
      </c>
      <c r="L1553" t="s">
        <v>7463</v>
      </c>
      <c r="M1553" t="s">
        <v>70</v>
      </c>
      <c r="N1553" t="s">
        <v>71</v>
      </c>
      <c r="O1553" t="s">
        <v>7464</v>
      </c>
      <c r="P1553" t="s">
        <v>7465</v>
      </c>
      <c r="Q1553">
        <v>5</v>
      </c>
      <c r="R1553">
        <v>0.2</v>
      </c>
      <c r="S1553" s="16">
        <v>39</v>
      </c>
    </row>
    <row r="1554" spans="1:19">
      <c r="A1554" t="s">
        <v>7466</v>
      </c>
      <c r="B1554" s="1">
        <v>42328</v>
      </c>
      <c r="C1554" s="1">
        <v>42332</v>
      </c>
      <c r="D1554" t="s">
        <v>48</v>
      </c>
      <c r="E1554" t="s">
        <v>1212</v>
      </c>
      <c r="F1554" t="s">
        <v>38</v>
      </c>
      <c r="G1554" t="s">
        <v>23</v>
      </c>
      <c r="H1554" t="s">
        <v>844</v>
      </c>
      <c r="I1554" t="s">
        <v>104</v>
      </c>
      <c r="J1554">
        <v>75217</v>
      </c>
      <c r="K1554" t="s">
        <v>105</v>
      </c>
      <c r="L1554" t="s">
        <v>7467</v>
      </c>
      <c r="M1554" t="s">
        <v>70</v>
      </c>
      <c r="N1554" t="s">
        <v>700</v>
      </c>
      <c r="O1554" t="s">
        <v>7468</v>
      </c>
      <c r="P1554" t="s">
        <v>905</v>
      </c>
      <c r="Q1554">
        <v>2</v>
      </c>
      <c r="R1554">
        <v>0.4</v>
      </c>
      <c r="S1554" s="16">
        <v>56</v>
      </c>
    </row>
    <row r="1555" spans="1:19">
      <c r="A1555" t="s">
        <v>7470</v>
      </c>
      <c r="B1555" s="1">
        <v>42993</v>
      </c>
      <c r="C1555" s="1">
        <v>42997</v>
      </c>
      <c r="D1555" t="s">
        <v>48</v>
      </c>
      <c r="E1555" t="s">
        <v>2012</v>
      </c>
      <c r="F1555" t="s">
        <v>22</v>
      </c>
      <c r="G1555" t="s">
        <v>23</v>
      </c>
      <c r="H1555" t="s">
        <v>186</v>
      </c>
      <c r="I1555" t="s">
        <v>104</v>
      </c>
      <c r="J1555">
        <v>77095</v>
      </c>
      <c r="K1555" t="s">
        <v>105</v>
      </c>
      <c r="L1555" t="s">
        <v>6343</v>
      </c>
      <c r="M1555" t="s">
        <v>43</v>
      </c>
      <c r="N1555" t="s">
        <v>67</v>
      </c>
      <c r="O1555" t="s">
        <v>6344</v>
      </c>
      <c r="P1555" t="s">
        <v>7216</v>
      </c>
      <c r="Q1555">
        <v>2</v>
      </c>
      <c r="R1555">
        <v>0.2</v>
      </c>
      <c r="S1555" s="16">
        <v>8.33</v>
      </c>
    </row>
    <row r="1556" spans="1:19">
      <c r="A1556" t="s">
        <v>7471</v>
      </c>
      <c r="B1556" s="1">
        <v>43064</v>
      </c>
      <c r="C1556" s="1">
        <v>43068</v>
      </c>
      <c r="D1556" t="s">
        <v>20</v>
      </c>
      <c r="E1556" t="s">
        <v>983</v>
      </c>
      <c r="F1556" t="s">
        <v>22</v>
      </c>
      <c r="G1556" t="s">
        <v>23</v>
      </c>
      <c r="H1556" t="s">
        <v>1792</v>
      </c>
      <c r="I1556" t="s">
        <v>1312</v>
      </c>
      <c r="J1556">
        <v>30318</v>
      </c>
      <c r="K1556" t="s">
        <v>26</v>
      </c>
      <c r="L1556" t="s">
        <v>1478</v>
      </c>
      <c r="M1556" t="s">
        <v>43</v>
      </c>
      <c r="N1556" t="s">
        <v>90</v>
      </c>
      <c r="O1556" t="s">
        <v>1479</v>
      </c>
      <c r="P1556" t="s">
        <v>7472</v>
      </c>
      <c r="Q1556">
        <v>9</v>
      </c>
      <c r="R1556">
        <v>0</v>
      </c>
      <c r="S1556" s="16">
        <v>23.95</v>
      </c>
    </row>
    <row r="1557" spans="1:19">
      <c r="A1557" t="s">
        <v>7474</v>
      </c>
      <c r="B1557" s="1">
        <v>43080</v>
      </c>
      <c r="C1557" s="1">
        <v>43082</v>
      </c>
      <c r="D1557" t="s">
        <v>191</v>
      </c>
      <c r="E1557" t="s">
        <v>5075</v>
      </c>
      <c r="F1557" t="s">
        <v>22</v>
      </c>
      <c r="G1557" t="s">
        <v>23</v>
      </c>
      <c r="H1557" t="s">
        <v>7475</v>
      </c>
      <c r="I1557" t="s">
        <v>104</v>
      </c>
      <c r="J1557">
        <v>79605</v>
      </c>
      <c r="K1557" t="s">
        <v>105</v>
      </c>
      <c r="L1557" t="s">
        <v>7476</v>
      </c>
      <c r="M1557" t="s">
        <v>43</v>
      </c>
      <c r="N1557" t="s">
        <v>78</v>
      </c>
      <c r="O1557" t="s">
        <v>7477</v>
      </c>
      <c r="P1557" t="s">
        <v>6084</v>
      </c>
      <c r="Q1557">
        <v>2</v>
      </c>
      <c r="R1557">
        <v>0.8</v>
      </c>
      <c r="S1557" s="16">
        <v>-3.76</v>
      </c>
    </row>
    <row r="1558" spans="1:19">
      <c r="A1558" t="s">
        <v>7478</v>
      </c>
      <c r="B1558" s="1">
        <v>42316</v>
      </c>
      <c r="C1558" s="1">
        <v>42321</v>
      </c>
      <c r="D1558" t="s">
        <v>20</v>
      </c>
      <c r="E1558" t="s">
        <v>5035</v>
      </c>
      <c r="F1558" t="s">
        <v>22</v>
      </c>
      <c r="G1558" t="s">
        <v>23</v>
      </c>
      <c r="H1558" t="s">
        <v>6776</v>
      </c>
      <c r="I1558" t="s">
        <v>327</v>
      </c>
      <c r="J1558">
        <v>23666</v>
      </c>
      <c r="K1558" t="s">
        <v>26</v>
      </c>
      <c r="L1558" t="s">
        <v>2655</v>
      </c>
      <c r="M1558" t="s">
        <v>43</v>
      </c>
      <c r="N1558" t="s">
        <v>78</v>
      </c>
      <c r="O1558" t="s">
        <v>2656</v>
      </c>
      <c r="P1558" t="s">
        <v>7479</v>
      </c>
      <c r="Q1558">
        <v>3</v>
      </c>
      <c r="R1558">
        <v>0</v>
      </c>
      <c r="S1558" s="16">
        <v>18.66</v>
      </c>
    </row>
    <row r="1559" spans="1:19">
      <c r="A1559" t="s">
        <v>7480</v>
      </c>
      <c r="B1559" s="1">
        <v>41874</v>
      </c>
      <c r="C1559" s="1">
        <v>41878</v>
      </c>
      <c r="D1559" t="s">
        <v>48</v>
      </c>
      <c r="E1559" t="s">
        <v>2337</v>
      </c>
      <c r="F1559" t="s">
        <v>22</v>
      </c>
      <c r="G1559" t="s">
        <v>23</v>
      </c>
      <c r="H1559" t="s">
        <v>836</v>
      </c>
      <c r="I1559" t="s">
        <v>472</v>
      </c>
      <c r="J1559">
        <v>80219</v>
      </c>
      <c r="K1559" t="s">
        <v>41</v>
      </c>
      <c r="L1559" t="s">
        <v>7481</v>
      </c>
      <c r="M1559" t="s">
        <v>43</v>
      </c>
      <c r="N1559" t="s">
        <v>90</v>
      </c>
      <c r="O1559" t="s">
        <v>7482</v>
      </c>
      <c r="P1559" t="s">
        <v>92</v>
      </c>
      <c r="Q1559">
        <v>3</v>
      </c>
      <c r="R1559">
        <v>0.2</v>
      </c>
      <c r="S1559" s="16">
        <v>5.44</v>
      </c>
    </row>
    <row r="1560" spans="1:19">
      <c r="A1560" t="s">
        <v>7483</v>
      </c>
      <c r="B1560" s="1">
        <v>42772</v>
      </c>
      <c r="C1560" s="1">
        <v>42778</v>
      </c>
      <c r="D1560" t="s">
        <v>48</v>
      </c>
      <c r="E1560" t="s">
        <v>2222</v>
      </c>
      <c r="F1560" t="s">
        <v>38</v>
      </c>
      <c r="G1560" t="s">
        <v>23</v>
      </c>
      <c r="H1560" t="s">
        <v>274</v>
      </c>
      <c r="I1560" t="s">
        <v>275</v>
      </c>
      <c r="J1560">
        <v>10024</v>
      </c>
      <c r="K1560" t="s">
        <v>150</v>
      </c>
      <c r="L1560" t="s">
        <v>2102</v>
      </c>
      <c r="M1560" t="s">
        <v>70</v>
      </c>
      <c r="N1560" t="s">
        <v>71</v>
      </c>
      <c r="O1560" t="s">
        <v>2103</v>
      </c>
      <c r="P1560" t="s">
        <v>7484</v>
      </c>
      <c r="Q1560">
        <v>6</v>
      </c>
      <c r="R1560">
        <v>0</v>
      </c>
      <c r="S1560" s="16">
        <v>65.959999999999994</v>
      </c>
    </row>
    <row r="1561" spans="1:19">
      <c r="A1561" t="s">
        <v>7487</v>
      </c>
      <c r="B1561" s="1">
        <v>42733</v>
      </c>
      <c r="C1561" s="1">
        <v>42735</v>
      </c>
      <c r="D1561" t="s">
        <v>20</v>
      </c>
      <c r="E1561" t="s">
        <v>949</v>
      </c>
      <c r="F1561" t="s">
        <v>22</v>
      </c>
      <c r="G1561" t="s">
        <v>23</v>
      </c>
      <c r="H1561" t="s">
        <v>326</v>
      </c>
      <c r="I1561" t="s">
        <v>433</v>
      </c>
      <c r="J1561">
        <v>97477</v>
      </c>
      <c r="K1561" t="s">
        <v>41</v>
      </c>
      <c r="L1561" t="s">
        <v>7173</v>
      </c>
      <c r="M1561" t="s">
        <v>43</v>
      </c>
      <c r="N1561" t="s">
        <v>175</v>
      </c>
      <c r="O1561" t="s">
        <v>7018</v>
      </c>
      <c r="P1561" t="s">
        <v>3161</v>
      </c>
      <c r="Q1561">
        <v>3</v>
      </c>
      <c r="R1561">
        <v>0.2</v>
      </c>
      <c r="S1561" s="16">
        <v>10.42</v>
      </c>
    </row>
    <row r="1562" spans="1:19">
      <c r="A1562" t="s">
        <v>7488</v>
      </c>
      <c r="B1562" s="1">
        <v>41860</v>
      </c>
      <c r="C1562" s="1">
        <v>41865</v>
      </c>
      <c r="D1562" t="s">
        <v>48</v>
      </c>
      <c r="E1562" t="s">
        <v>3608</v>
      </c>
      <c r="F1562" t="s">
        <v>22</v>
      </c>
      <c r="G1562" t="s">
        <v>23</v>
      </c>
      <c r="H1562" t="s">
        <v>3517</v>
      </c>
      <c r="I1562" t="s">
        <v>40</v>
      </c>
      <c r="J1562">
        <v>93727</v>
      </c>
      <c r="K1562" t="s">
        <v>41</v>
      </c>
      <c r="L1562" t="s">
        <v>1824</v>
      </c>
      <c r="M1562" t="s">
        <v>43</v>
      </c>
      <c r="N1562" t="s">
        <v>90</v>
      </c>
      <c r="O1562" t="s">
        <v>1825</v>
      </c>
      <c r="P1562" t="s">
        <v>674</v>
      </c>
      <c r="Q1562">
        <v>1</v>
      </c>
      <c r="R1562">
        <v>0</v>
      </c>
      <c r="S1562" s="16">
        <v>2.69</v>
      </c>
    </row>
    <row r="1563" spans="1:19">
      <c r="A1563" t="s">
        <v>7489</v>
      </c>
      <c r="B1563" s="1">
        <v>42302</v>
      </c>
      <c r="C1563" s="1">
        <v>42304</v>
      </c>
      <c r="D1563" t="s">
        <v>20</v>
      </c>
      <c r="E1563" t="s">
        <v>1991</v>
      </c>
      <c r="F1563" t="s">
        <v>22</v>
      </c>
      <c r="G1563" t="s">
        <v>23</v>
      </c>
      <c r="H1563" t="s">
        <v>5334</v>
      </c>
      <c r="I1563" t="s">
        <v>1434</v>
      </c>
      <c r="J1563">
        <v>89431</v>
      </c>
      <c r="K1563" t="s">
        <v>41</v>
      </c>
      <c r="L1563" t="s">
        <v>4117</v>
      </c>
      <c r="M1563" t="s">
        <v>43</v>
      </c>
      <c r="N1563" t="s">
        <v>67</v>
      </c>
      <c r="O1563" t="s">
        <v>4118</v>
      </c>
      <c r="P1563" t="s">
        <v>4119</v>
      </c>
      <c r="Q1563">
        <v>4</v>
      </c>
      <c r="R1563">
        <v>0</v>
      </c>
      <c r="S1563" s="16">
        <v>23.81</v>
      </c>
    </row>
    <row r="1564" spans="1:19">
      <c r="A1564" t="s">
        <v>7491</v>
      </c>
      <c r="B1564" s="1">
        <v>42495</v>
      </c>
      <c r="C1564" s="1">
        <v>42496</v>
      </c>
      <c r="D1564" t="s">
        <v>191</v>
      </c>
      <c r="E1564" t="s">
        <v>2963</v>
      </c>
      <c r="F1564" t="s">
        <v>38</v>
      </c>
      <c r="G1564" t="s">
        <v>23</v>
      </c>
      <c r="H1564" t="s">
        <v>24</v>
      </c>
      <c r="I1564" t="s">
        <v>1434</v>
      </c>
      <c r="J1564">
        <v>89015</v>
      </c>
      <c r="K1564" t="s">
        <v>41</v>
      </c>
      <c r="L1564" t="s">
        <v>6742</v>
      </c>
      <c r="M1564" t="s">
        <v>28</v>
      </c>
      <c r="N1564" t="s">
        <v>53</v>
      </c>
      <c r="O1564" t="s">
        <v>6743</v>
      </c>
      <c r="P1564" t="s">
        <v>7492</v>
      </c>
      <c r="Q1564">
        <v>6</v>
      </c>
      <c r="R1564">
        <v>0</v>
      </c>
      <c r="S1564" s="16">
        <v>320.32</v>
      </c>
    </row>
    <row r="1565" spans="1:19">
      <c r="A1565" t="s">
        <v>7493</v>
      </c>
      <c r="B1565" s="1">
        <v>42779</v>
      </c>
      <c r="C1565" s="1">
        <v>42783</v>
      </c>
      <c r="D1565" t="s">
        <v>48</v>
      </c>
      <c r="E1565" t="s">
        <v>6005</v>
      </c>
      <c r="F1565" t="s">
        <v>38</v>
      </c>
      <c r="G1565" t="s">
        <v>23</v>
      </c>
      <c r="H1565" t="s">
        <v>274</v>
      </c>
      <c r="I1565" t="s">
        <v>275</v>
      </c>
      <c r="J1565">
        <v>10009</v>
      </c>
      <c r="K1565" t="s">
        <v>150</v>
      </c>
      <c r="L1565" t="s">
        <v>5305</v>
      </c>
      <c r="M1565" t="s">
        <v>43</v>
      </c>
      <c r="N1565" t="s">
        <v>90</v>
      </c>
      <c r="O1565" t="s">
        <v>5306</v>
      </c>
      <c r="P1565" t="s">
        <v>4330</v>
      </c>
      <c r="Q1565">
        <v>3</v>
      </c>
      <c r="R1565">
        <v>0</v>
      </c>
      <c r="S1565" s="16">
        <v>8.7899999999999991</v>
      </c>
    </row>
    <row r="1566" spans="1:19">
      <c r="A1566" t="s">
        <v>7497</v>
      </c>
      <c r="B1566" s="1">
        <v>42859</v>
      </c>
      <c r="C1566" s="1">
        <v>42865</v>
      </c>
      <c r="D1566" t="s">
        <v>48</v>
      </c>
      <c r="E1566" t="s">
        <v>4175</v>
      </c>
      <c r="F1566" t="s">
        <v>38</v>
      </c>
      <c r="G1566" t="s">
        <v>23</v>
      </c>
      <c r="H1566" t="s">
        <v>148</v>
      </c>
      <c r="I1566" t="s">
        <v>149</v>
      </c>
      <c r="J1566">
        <v>19140</v>
      </c>
      <c r="K1566" t="s">
        <v>150</v>
      </c>
      <c r="L1566" t="s">
        <v>7485</v>
      </c>
      <c r="M1566" t="s">
        <v>43</v>
      </c>
      <c r="N1566" t="s">
        <v>74</v>
      </c>
      <c r="O1566" t="s">
        <v>7486</v>
      </c>
      <c r="P1566" t="s">
        <v>914</v>
      </c>
      <c r="Q1566">
        <v>2</v>
      </c>
      <c r="R1566">
        <v>0.7</v>
      </c>
      <c r="S1566" s="16">
        <v>-1.54</v>
      </c>
    </row>
    <row r="1567" spans="1:19">
      <c r="A1567" t="s">
        <v>7498</v>
      </c>
      <c r="B1567" s="1">
        <v>42964</v>
      </c>
      <c r="C1567" s="1">
        <v>42971</v>
      </c>
      <c r="D1567" t="s">
        <v>48</v>
      </c>
      <c r="E1567" t="s">
        <v>4413</v>
      </c>
      <c r="F1567" t="s">
        <v>102</v>
      </c>
      <c r="G1567" t="s">
        <v>23</v>
      </c>
      <c r="H1567" t="s">
        <v>186</v>
      </c>
      <c r="I1567" t="s">
        <v>104</v>
      </c>
      <c r="J1567">
        <v>77095</v>
      </c>
      <c r="K1567" t="s">
        <v>105</v>
      </c>
      <c r="L1567" t="s">
        <v>6334</v>
      </c>
      <c r="M1567" t="s">
        <v>43</v>
      </c>
      <c r="N1567" t="s">
        <v>593</v>
      </c>
      <c r="O1567" t="s">
        <v>6335</v>
      </c>
      <c r="P1567" t="s">
        <v>3787</v>
      </c>
      <c r="Q1567">
        <v>2</v>
      </c>
      <c r="R1567">
        <v>0.2</v>
      </c>
      <c r="S1567" s="16">
        <v>-1.04</v>
      </c>
    </row>
    <row r="1568" spans="1:19">
      <c r="A1568" t="s">
        <v>7499</v>
      </c>
      <c r="B1568" s="1">
        <v>42686</v>
      </c>
      <c r="C1568" s="1">
        <v>42689</v>
      </c>
      <c r="D1568" t="s">
        <v>191</v>
      </c>
      <c r="E1568" t="s">
        <v>963</v>
      </c>
      <c r="F1568" t="s">
        <v>102</v>
      </c>
      <c r="G1568" t="s">
        <v>23</v>
      </c>
      <c r="H1568" t="s">
        <v>978</v>
      </c>
      <c r="I1568" t="s">
        <v>40</v>
      </c>
      <c r="J1568">
        <v>92024</v>
      </c>
      <c r="K1568" t="s">
        <v>41</v>
      </c>
      <c r="L1568" t="s">
        <v>6009</v>
      </c>
      <c r="M1568" t="s">
        <v>70</v>
      </c>
      <c r="N1568" t="s">
        <v>71</v>
      </c>
      <c r="O1568" t="s">
        <v>6010</v>
      </c>
      <c r="P1568" t="s">
        <v>4073</v>
      </c>
      <c r="Q1568">
        <v>3</v>
      </c>
      <c r="R1568">
        <v>0.2</v>
      </c>
      <c r="S1568" s="16">
        <v>25.5</v>
      </c>
    </row>
    <row r="1569" spans="1:19">
      <c r="A1569" t="s">
        <v>7500</v>
      </c>
      <c r="B1569" s="1">
        <v>42227</v>
      </c>
      <c r="C1569" s="1">
        <v>42231</v>
      </c>
      <c r="D1569" t="s">
        <v>48</v>
      </c>
      <c r="E1569" t="s">
        <v>1575</v>
      </c>
      <c r="F1569" t="s">
        <v>102</v>
      </c>
      <c r="G1569" t="s">
        <v>23</v>
      </c>
      <c r="H1569" t="s">
        <v>274</v>
      </c>
      <c r="I1569" t="s">
        <v>275</v>
      </c>
      <c r="J1569">
        <v>10035</v>
      </c>
      <c r="K1569" t="s">
        <v>150</v>
      </c>
      <c r="L1569" t="s">
        <v>1062</v>
      </c>
      <c r="M1569" t="s">
        <v>43</v>
      </c>
      <c r="N1569" t="s">
        <v>67</v>
      </c>
      <c r="O1569" t="s">
        <v>1063</v>
      </c>
      <c r="P1569" t="s">
        <v>1826</v>
      </c>
      <c r="Q1569">
        <v>2</v>
      </c>
      <c r="R1569">
        <v>0</v>
      </c>
      <c r="S1569" s="16">
        <v>3.11</v>
      </c>
    </row>
    <row r="1570" spans="1:19">
      <c r="A1570" t="s">
        <v>7501</v>
      </c>
      <c r="B1570" s="1">
        <v>42671</v>
      </c>
      <c r="C1570" s="1">
        <v>42671</v>
      </c>
      <c r="D1570" t="s">
        <v>1327</v>
      </c>
      <c r="E1570" t="s">
        <v>1311</v>
      </c>
      <c r="F1570" t="s">
        <v>38</v>
      </c>
      <c r="G1570" t="s">
        <v>23</v>
      </c>
      <c r="H1570" t="s">
        <v>400</v>
      </c>
      <c r="I1570" t="s">
        <v>275</v>
      </c>
      <c r="J1570">
        <v>14609</v>
      </c>
      <c r="K1570" t="s">
        <v>150</v>
      </c>
      <c r="L1570" t="s">
        <v>7502</v>
      </c>
      <c r="M1570" t="s">
        <v>28</v>
      </c>
      <c r="N1570" t="s">
        <v>63</v>
      </c>
      <c r="O1570" t="s">
        <v>7503</v>
      </c>
      <c r="P1570" t="s">
        <v>7504</v>
      </c>
      <c r="Q1570">
        <v>5</v>
      </c>
      <c r="R1570">
        <v>0</v>
      </c>
      <c r="S1570" s="16">
        <v>75.680000000000007</v>
      </c>
    </row>
    <row r="1571" spans="1:19">
      <c r="A1571" t="s">
        <v>7505</v>
      </c>
      <c r="B1571" s="1">
        <v>42002</v>
      </c>
      <c r="C1571" s="1">
        <v>42006</v>
      </c>
      <c r="D1571" t="s">
        <v>48</v>
      </c>
      <c r="E1571" t="s">
        <v>3781</v>
      </c>
      <c r="F1571" t="s">
        <v>102</v>
      </c>
      <c r="G1571" t="s">
        <v>23</v>
      </c>
      <c r="H1571" t="s">
        <v>7494</v>
      </c>
      <c r="I1571" t="s">
        <v>213</v>
      </c>
      <c r="J1571">
        <v>60174</v>
      </c>
      <c r="K1571" t="s">
        <v>105</v>
      </c>
      <c r="L1571" t="s">
        <v>6803</v>
      </c>
      <c r="M1571" t="s">
        <v>28</v>
      </c>
      <c r="N1571" t="s">
        <v>63</v>
      </c>
      <c r="O1571" t="s">
        <v>6804</v>
      </c>
      <c r="P1571" t="s">
        <v>4748</v>
      </c>
      <c r="Q1571">
        <v>3</v>
      </c>
      <c r="R1571">
        <v>0.6</v>
      </c>
      <c r="S1571" s="16">
        <v>-4.8</v>
      </c>
    </row>
    <row r="1572" spans="1:19">
      <c r="A1572" t="s">
        <v>7506</v>
      </c>
      <c r="B1572" s="1">
        <v>42523</v>
      </c>
      <c r="C1572" s="1">
        <v>42527</v>
      </c>
      <c r="D1572" t="s">
        <v>48</v>
      </c>
      <c r="E1572" t="s">
        <v>4702</v>
      </c>
      <c r="F1572" t="s">
        <v>38</v>
      </c>
      <c r="G1572" t="s">
        <v>23</v>
      </c>
      <c r="H1572" t="s">
        <v>95</v>
      </c>
      <c r="I1572" t="s">
        <v>96</v>
      </c>
      <c r="J1572">
        <v>98115</v>
      </c>
      <c r="K1572" t="s">
        <v>41</v>
      </c>
      <c r="L1572" t="s">
        <v>6488</v>
      </c>
      <c r="M1572" t="s">
        <v>43</v>
      </c>
      <c r="N1572" t="s">
        <v>90</v>
      </c>
      <c r="O1572" t="s">
        <v>6489</v>
      </c>
      <c r="P1572" t="s">
        <v>7473</v>
      </c>
      <c r="Q1572">
        <v>3</v>
      </c>
      <c r="R1572">
        <v>0</v>
      </c>
      <c r="S1572" s="16">
        <v>13.88</v>
      </c>
    </row>
    <row r="1573" spans="1:19">
      <c r="A1573" t="s">
        <v>7507</v>
      </c>
      <c r="B1573" s="1">
        <v>42762</v>
      </c>
      <c r="C1573" s="1">
        <v>42766</v>
      </c>
      <c r="D1573" t="s">
        <v>48</v>
      </c>
      <c r="E1573" t="s">
        <v>5114</v>
      </c>
      <c r="F1573" t="s">
        <v>22</v>
      </c>
      <c r="G1573" t="s">
        <v>23</v>
      </c>
      <c r="H1573" t="s">
        <v>274</v>
      </c>
      <c r="I1573" t="s">
        <v>275</v>
      </c>
      <c r="J1573">
        <v>10035</v>
      </c>
      <c r="K1573" t="s">
        <v>150</v>
      </c>
      <c r="L1573" t="s">
        <v>6801</v>
      </c>
      <c r="M1573" t="s">
        <v>70</v>
      </c>
      <c r="N1573" t="s">
        <v>71</v>
      </c>
      <c r="O1573" t="s">
        <v>6802</v>
      </c>
      <c r="P1573" t="s">
        <v>7508</v>
      </c>
      <c r="Q1573">
        <v>3</v>
      </c>
      <c r="R1573">
        <v>0</v>
      </c>
      <c r="S1573" s="16">
        <v>35.86</v>
      </c>
    </row>
    <row r="1574" spans="1:19">
      <c r="A1574" t="s">
        <v>7509</v>
      </c>
      <c r="B1574" s="1">
        <v>42561</v>
      </c>
      <c r="C1574" s="1">
        <v>42561</v>
      </c>
      <c r="D1574" t="s">
        <v>1327</v>
      </c>
      <c r="E1574" t="s">
        <v>927</v>
      </c>
      <c r="F1574" t="s">
        <v>38</v>
      </c>
      <c r="G1574" t="s">
        <v>23</v>
      </c>
      <c r="H1574" t="s">
        <v>148</v>
      </c>
      <c r="I1574" t="s">
        <v>149</v>
      </c>
      <c r="J1574">
        <v>19143</v>
      </c>
      <c r="K1574" t="s">
        <v>150</v>
      </c>
      <c r="L1574" t="s">
        <v>7510</v>
      </c>
      <c r="M1574" t="s">
        <v>70</v>
      </c>
      <c r="N1574" t="s">
        <v>700</v>
      </c>
      <c r="O1574" t="s">
        <v>7511</v>
      </c>
      <c r="P1574" t="s">
        <v>1735</v>
      </c>
      <c r="Q1574">
        <v>3</v>
      </c>
      <c r="R1574">
        <v>0.7</v>
      </c>
      <c r="S1574" s="16">
        <v>-319.19</v>
      </c>
    </row>
    <row r="1575" spans="1:19">
      <c r="A1575" t="s">
        <v>7512</v>
      </c>
      <c r="B1575" s="1">
        <v>42159</v>
      </c>
      <c r="C1575" s="1">
        <v>42164</v>
      </c>
      <c r="D1575" t="s">
        <v>20</v>
      </c>
      <c r="E1575" t="s">
        <v>5857</v>
      </c>
      <c r="F1575" t="s">
        <v>22</v>
      </c>
      <c r="G1575" t="s">
        <v>23</v>
      </c>
      <c r="H1575" t="s">
        <v>39</v>
      </c>
      <c r="I1575" t="s">
        <v>40</v>
      </c>
      <c r="J1575">
        <v>90008</v>
      </c>
      <c r="K1575" t="s">
        <v>41</v>
      </c>
      <c r="L1575" t="s">
        <v>6390</v>
      </c>
      <c r="M1575" t="s">
        <v>70</v>
      </c>
      <c r="N1575" t="s">
        <v>162</v>
      </c>
      <c r="O1575" t="s">
        <v>6391</v>
      </c>
      <c r="P1575" t="s">
        <v>3290</v>
      </c>
      <c r="Q1575">
        <v>2</v>
      </c>
      <c r="R1575">
        <v>0</v>
      </c>
      <c r="S1575" s="16">
        <v>35.99</v>
      </c>
    </row>
    <row r="1576" spans="1:19">
      <c r="A1576" t="s">
        <v>7513</v>
      </c>
      <c r="B1576" s="1">
        <v>42609</v>
      </c>
      <c r="C1576" s="1">
        <v>42615</v>
      </c>
      <c r="D1576" t="s">
        <v>48</v>
      </c>
      <c r="E1576" t="s">
        <v>5199</v>
      </c>
      <c r="F1576" t="s">
        <v>38</v>
      </c>
      <c r="G1576" t="s">
        <v>23</v>
      </c>
      <c r="H1576" t="s">
        <v>6594</v>
      </c>
      <c r="I1576" t="s">
        <v>51</v>
      </c>
      <c r="J1576">
        <v>33021</v>
      </c>
      <c r="K1576" t="s">
        <v>26</v>
      </c>
      <c r="L1576" t="s">
        <v>7514</v>
      </c>
      <c r="M1576" t="s">
        <v>43</v>
      </c>
      <c r="N1576" t="s">
        <v>44</v>
      </c>
      <c r="O1576" t="s">
        <v>7515</v>
      </c>
      <c r="P1576" t="s">
        <v>3625</v>
      </c>
      <c r="Q1576">
        <v>4</v>
      </c>
      <c r="R1576">
        <v>0.2</v>
      </c>
      <c r="S1576" s="16">
        <v>3.34</v>
      </c>
    </row>
    <row r="1577" spans="1:19">
      <c r="A1577" t="s">
        <v>7516</v>
      </c>
      <c r="B1577" s="1">
        <v>42383</v>
      </c>
      <c r="C1577" s="1">
        <v>42389</v>
      </c>
      <c r="D1577" t="s">
        <v>48</v>
      </c>
      <c r="E1577" t="s">
        <v>1452</v>
      </c>
      <c r="F1577" t="s">
        <v>22</v>
      </c>
      <c r="G1577" t="s">
        <v>23</v>
      </c>
      <c r="H1577" t="s">
        <v>87</v>
      </c>
      <c r="I1577" t="s">
        <v>88</v>
      </c>
      <c r="J1577">
        <v>28027</v>
      </c>
      <c r="K1577" t="s">
        <v>26</v>
      </c>
      <c r="L1577" t="s">
        <v>6305</v>
      </c>
      <c r="M1577" t="s">
        <v>43</v>
      </c>
      <c r="N1577" t="s">
        <v>90</v>
      </c>
      <c r="O1577" t="s">
        <v>6306</v>
      </c>
      <c r="P1577" t="s">
        <v>6307</v>
      </c>
      <c r="Q1577">
        <v>2</v>
      </c>
      <c r="R1577">
        <v>0.2</v>
      </c>
      <c r="S1577" s="16">
        <v>32.47</v>
      </c>
    </row>
    <row r="1578" spans="1:19">
      <c r="A1578" t="s">
        <v>7519</v>
      </c>
      <c r="B1578" s="1">
        <v>43024</v>
      </c>
      <c r="C1578" s="1">
        <v>43029</v>
      </c>
      <c r="D1578" t="s">
        <v>48</v>
      </c>
      <c r="E1578" t="s">
        <v>6025</v>
      </c>
      <c r="F1578" t="s">
        <v>102</v>
      </c>
      <c r="G1578" t="s">
        <v>23</v>
      </c>
      <c r="H1578" t="s">
        <v>6907</v>
      </c>
      <c r="I1578" t="s">
        <v>317</v>
      </c>
      <c r="J1578">
        <v>85364</v>
      </c>
      <c r="K1578" t="s">
        <v>41</v>
      </c>
      <c r="L1578" t="s">
        <v>903</v>
      </c>
      <c r="M1578" t="s">
        <v>70</v>
      </c>
      <c r="N1578" t="s">
        <v>700</v>
      </c>
      <c r="O1578" t="s">
        <v>904</v>
      </c>
      <c r="P1578" t="s">
        <v>7210</v>
      </c>
      <c r="Q1578">
        <v>5</v>
      </c>
      <c r="R1578">
        <v>0.7</v>
      </c>
      <c r="S1578" s="16">
        <v>-479.99</v>
      </c>
    </row>
    <row r="1579" spans="1:19">
      <c r="A1579" t="s">
        <v>7520</v>
      </c>
      <c r="B1579" s="1">
        <v>43022</v>
      </c>
      <c r="C1579" s="1">
        <v>43027</v>
      </c>
      <c r="D1579" t="s">
        <v>48</v>
      </c>
      <c r="E1579" t="s">
        <v>2713</v>
      </c>
      <c r="F1579" t="s">
        <v>22</v>
      </c>
      <c r="G1579" t="s">
        <v>23</v>
      </c>
      <c r="H1579" t="s">
        <v>128</v>
      </c>
      <c r="I1579" t="s">
        <v>40</v>
      </c>
      <c r="J1579">
        <v>94110</v>
      </c>
      <c r="K1579" t="s">
        <v>41</v>
      </c>
      <c r="L1579" t="s">
        <v>2261</v>
      </c>
      <c r="M1579" t="s">
        <v>70</v>
      </c>
      <c r="N1579" t="s">
        <v>162</v>
      </c>
      <c r="O1579" t="s">
        <v>2262</v>
      </c>
      <c r="P1579" t="s">
        <v>7521</v>
      </c>
      <c r="Q1579">
        <v>4</v>
      </c>
      <c r="R1579">
        <v>0</v>
      </c>
      <c r="S1579" s="16">
        <v>15.3</v>
      </c>
    </row>
    <row r="1580" spans="1:19">
      <c r="A1580" t="s">
        <v>7522</v>
      </c>
      <c r="B1580" s="1">
        <v>41884</v>
      </c>
      <c r="C1580" s="1">
        <v>41889</v>
      </c>
      <c r="D1580" t="s">
        <v>48</v>
      </c>
      <c r="E1580" t="s">
        <v>1187</v>
      </c>
      <c r="F1580" t="s">
        <v>38</v>
      </c>
      <c r="G1580" t="s">
        <v>23</v>
      </c>
      <c r="H1580" t="s">
        <v>186</v>
      </c>
      <c r="I1580" t="s">
        <v>104</v>
      </c>
      <c r="J1580">
        <v>77095</v>
      </c>
      <c r="K1580" t="s">
        <v>105</v>
      </c>
      <c r="L1580" t="s">
        <v>5564</v>
      </c>
      <c r="M1580" t="s">
        <v>70</v>
      </c>
      <c r="N1580" t="s">
        <v>700</v>
      </c>
      <c r="O1580" t="s">
        <v>5565</v>
      </c>
      <c r="P1580" t="s">
        <v>7523</v>
      </c>
      <c r="Q1580">
        <v>3</v>
      </c>
      <c r="R1580">
        <v>0.4</v>
      </c>
      <c r="S1580" s="16">
        <v>-121.27</v>
      </c>
    </row>
    <row r="1581" spans="1:19">
      <c r="A1581" t="s">
        <v>7524</v>
      </c>
      <c r="B1581" s="1">
        <v>43073</v>
      </c>
      <c r="C1581" s="1">
        <v>43078</v>
      </c>
      <c r="D1581" t="s">
        <v>48</v>
      </c>
      <c r="E1581" t="s">
        <v>2047</v>
      </c>
      <c r="F1581" t="s">
        <v>22</v>
      </c>
      <c r="G1581" t="s">
        <v>23</v>
      </c>
      <c r="H1581" t="s">
        <v>5498</v>
      </c>
      <c r="I1581" t="s">
        <v>344</v>
      </c>
      <c r="J1581">
        <v>37211</v>
      </c>
      <c r="K1581" t="s">
        <v>26</v>
      </c>
      <c r="L1581" t="s">
        <v>7525</v>
      </c>
      <c r="M1581" t="s">
        <v>70</v>
      </c>
      <c r="N1581" t="s">
        <v>700</v>
      </c>
      <c r="O1581" t="s">
        <v>7424</v>
      </c>
      <c r="P1581" t="s">
        <v>7526</v>
      </c>
      <c r="Q1581">
        <v>2</v>
      </c>
      <c r="R1581">
        <v>0.5</v>
      </c>
      <c r="S1581" s="16">
        <v>-272.58</v>
      </c>
    </row>
    <row r="1582" spans="1:19">
      <c r="A1582" t="s">
        <v>7527</v>
      </c>
      <c r="B1582" s="1">
        <v>42866</v>
      </c>
      <c r="C1582" s="1">
        <v>42871</v>
      </c>
      <c r="D1582" t="s">
        <v>20</v>
      </c>
      <c r="E1582" t="s">
        <v>2028</v>
      </c>
      <c r="F1582" t="s">
        <v>22</v>
      </c>
      <c r="G1582" t="s">
        <v>23</v>
      </c>
      <c r="H1582" t="s">
        <v>274</v>
      </c>
      <c r="I1582" t="s">
        <v>275</v>
      </c>
      <c r="J1582">
        <v>10024</v>
      </c>
      <c r="K1582" t="s">
        <v>150</v>
      </c>
      <c r="L1582" t="s">
        <v>4216</v>
      </c>
      <c r="M1582" t="s">
        <v>43</v>
      </c>
      <c r="N1582" t="s">
        <v>67</v>
      </c>
      <c r="O1582" t="s">
        <v>4217</v>
      </c>
      <c r="P1582" t="s">
        <v>6347</v>
      </c>
      <c r="Q1582">
        <v>3</v>
      </c>
      <c r="R1582">
        <v>0</v>
      </c>
      <c r="S1582" s="16">
        <v>12.74</v>
      </c>
    </row>
    <row r="1583" spans="1:19">
      <c r="A1583" t="s">
        <v>7528</v>
      </c>
      <c r="B1583" s="1">
        <v>43049</v>
      </c>
      <c r="C1583" s="1">
        <v>43056</v>
      </c>
      <c r="D1583" t="s">
        <v>48</v>
      </c>
      <c r="E1583" t="s">
        <v>2281</v>
      </c>
      <c r="F1583" t="s">
        <v>22</v>
      </c>
      <c r="G1583" t="s">
        <v>23</v>
      </c>
      <c r="H1583" t="s">
        <v>6914</v>
      </c>
      <c r="I1583" t="s">
        <v>96</v>
      </c>
      <c r="J1583">
        <v>99301</v>
      </c>
      <c r="K1583" t="s">
        <v>41</v>
      </c>
      <c r="L1583" t="s">
        <v>5260</v>
      </c>
      <c r="M1583" t="s">
        <v>43</v>
      </c>
      <c r="N1583" t="s">
        <v>78</v>
      </c>
      <c r="O1583" t="s">
        <v>5261</v>
      </c>
      <c r="P1583" t="s">
        <v>7529</v>
      </c>
      <c r="Q1583">
        <v>5</v>
      </c>
      <c r="R1583">
        <v>0</v>
      </c>
      <c r="S1583" s="16">
        <v>112.22</v>
      </c>
    </row>
    <row r="1584" spans="1:19">
      <c r="A1584" t="s">
        <v>7530</v>
      </c>
      <c r="B1584" s="1">
        <v>42472</v>
      </c>
      <c r="C1584" s="1">
        <v>42474</v>
      </c>
      <c r="D1584" t="s">
        <v>191</v>
      </c>
      <c r="E1584" t="s">
        <v>5569</v>
      </c>
      <c r="F1584" t="s">
        <v>22</v>
      </c>
      <c r="G1584" t="s">
        <v>23</v>
      </c>
      <c r="H1584" t="s">
        <v>39</v>
      </c>
      <c r="I1584" t="s">
        <v>40</v>
      </c>
      <c r="J1584">
        <v>90036</v>
      </c>
      <c r="K1584" t="s">
        <v>41</v>
      </c>
      <c r="L1584" t="s">
        <v>4531</v>
      </c>
      <c r="M1584" t="s">
        <v>43</v>
      </c>
      <c r="N1584" t="s">
        <v>90</v>
      </c>
      <c r="O1584" t="s">
        <v>4532</v>
      </c>
      <c r="P1584" t="s">
        <v>1988</v>
      </c>
      <c r="Q1584">
        <v>3</v>
      </c>
      <c r="R1584">
        <v>0</v>
      </c>
      <c r="S1584" s="16">
        <v>9.33</v>
      </c>
    </row>
    <row r="1585" spans="1:19">
      <c r="A1585" t="s">
        <v>7531</v>
      </c>
      <c r="B1585" s="1">
        <v>42960</v>
      </c>
      <c r="C1585" s="1">
        <v>42967</v>
      </c>
      <c r="D1585" t="s">
        <v>48</v>
      </c>
      <c r="E1585" t="s">
        <v>1328</v>
      </c>
      <c r="F1585" t="s">
        <v>38</v>
      </c>
      <c r="G1585" t="s">
        <v>23</v>
      </c>
      <c r="H1585" t="s">
        <v>978</v>
      </c>
      <c r="I1585" t="s">
        <v>40</v>
      </c>
      <c r="J1585">
        <v>92037</v>
      </c>
      <c r="K1585" t="s">
        <v>41</v>
      </c>
      <c r="L1585" t="s">
        <v>1960</v>
      </c>
      <c r="M1585" t="s">
        <v>43</v>
      </c>
      <c r="N1585" t="s">
        <v>74</v>
      </c>
      <c r="O1585" t="s">
        <v>1961</v>
      </c>
      <c r="P1585" t="s">
        <v>3728</v>
      </c>
      <c r="Q1585">
        <v>3</v>
      </c>
      <c r="R1585">
        <v>0.2</v>
      </c>
      <c r="S1585" s="16">
        <v>11.71</v>
      </c>
    </row>
    <row r="1586" spans="1:19">
      <c r="A1586" t="s">
        <v>7532</v>
      </c>
      <c r="B1586" s="1">
        <v>41737</v>
      </c>
      <c r="C1586" s="1">
        <v>41741</v>
      </c>
      <c r="D1586" t="s">
        <v>48</v>
      </c>
      <c r="E1586" t="s">
        <v>3060</v>
      </c>
      <c r="F1586" t="s">
        <v>22</v>
      </c>
      <c r="G1586" t="s">
        <v>23</v>
      </c>
      <c r="H1586" t="s">
        <v>2895</v>
      </c>
      <c r="I1586" t="s">
        <v>513</v>
      </c>
      <c r="J1586">
        <v>43615</v>
      </c>
      <c r="K1586" t="s">
        <v>150</v>
      </c>
      <c r="L1586" t="s">
        <v>6754</v>
      </c>
      <c r="M1586" t="s">
        <v>28</v>
      </c>
      <c r="N1586" t="s">
        <v>53</v>
      </c>
      <c r="O1586" t="s">
        <v>6755</v>
      </c>
      <c r="P1586" t="s">
        <v>7533</v>
      </c>
      <c r="Q1586">
        <v>1</v>
      </c>
      <c r="R1586">
        <v>0.4</v>
      </c>
      <c r="S1586" s="16">
        <v>-94.66</v>
      </c>
    </row>
    <row r="1587" spans="1:19">
      <c r="A1587" t="s">
        <v>7534</v>
      </c>
      <c r="B1587" s="1">
        <v>41860</v>
      </c>
      <c r="C1587" s="1">
        <v>41864</v>
      </c>
      <c r="D1587" t="s">
        <v>48</v>
      </c>
      <c r="E1587" t="s">
        <v>6700</v>
      </c>
      <c r="F1587" t="s">
        <v>22</v>
      </c>
      <c r="G1587" t="s">
        <v>23</v>
      </c>
      <c r="H1587" t="s">
        <v>561</v>
      </c>
      <c r="I1587" t="s">
        <v>317</v>
      </c>
      <c r="J1587">
        <v>85023</v>
      </c>
      <c r="K1587" t="s">
        <v>41</v>
      </c>
      <c r="L1587" t="s">
        <v>3178</v>
      </c>
      <c r="M1587" t="s">
        <v>43</v>
      </c>
      <c r="N1587" t="s">
        <v>277</v>
      </c>
      <c r="O1587" t="s">
        <v>3179</v>
      </c>
      <c r="P1587" t="s">
        <v>3622</v>
      </c>
      <c r="Q1587">
        <v>3</v>
      </c>
      <c r="R1587">
        <v>0.2</v>
      </c>
      <c r="S1587" s="16">
        <v>-0.95</v>
      </c>
    </row>
    <row r="1588" spans="1:19">
      <c r="A1588" t="s">
        <v>7535</v>
      </c>
      <c r="B1588" s="1">
        <v>42110</v>
      </c>
      <c r="C1588" s="1">
        <v>42112</v>
      </c>
      <c r="D1588" t="s">
        <v>191</v>
      </c>
      <c r="E1588" t="s">
        <v>2788</v>
      </c>
      <c r="F1588" t="s">
        <v>22</v>
      </c>
      <c r="G1588" t="s">
        <v>23</v>
      </c>
      <c r="H1588" t="s">
        <v>2292</v>
      </c>
      <c r="I1588" t="s">
        <v>327</v>
      </c>
      <c r="J1588">
        <v>22980</v>
      </c>
      <c r="K1588" t="s">
        <v>26</v>
      </c>
      <c r="L1588" t="s">
        <v>83</v>
      </c>
      <c r="M1588" t="s">
        <v>70</v>
      </c>
      <c r="N1588" t="s">
        <v>71</v>
      </c>
      <c r="O1588" t="s">
        <v>84</v>
      </c>
      <c r="P1588" t="s">
        <v>7536</v>
      </c>
      <c r="Q1588">
        <v>2</v>
      </c>
      <c r="R1588">
        <v>0</v>
      </c>
      <c r="S1588" s="16">
        <v>148.11000000000001</v>
      </c>
    </row>
    <row r="1589" spans="1:19">
      <c r="A1589" t="s">
        <v>7537</v>
      </c>
      <c r="B1589" s="1">
        <v>42062</v>
      </c>
      <c r="C1589" s="1">
        <v>42064</v>
      </c>
      <c r="D1589" t="s">
        <v>20</v>
      </c>
      <c r="E1589" t="s">
        <v>663</v>
      </c>
      <c r="F1589" t="s">
        <v>22</v>
      </c>
      <c r="G1589" t="s">
        <v>23</v>
      </c>
      <c r="H1589" t="s">
        <v>95</v>
      </c>
      <c r="I1589" t="s">
        <v>96</v>
      </c>
      <c r="J1589">
        <v>98105</v>
      </c>
      <c r="K1589" t="s">
        <v>41</v>
      </c>
      <c r="L1589" t="s">
        <v>1356</v>
      </c>
      <c r="M1589" t="s">
        <v>70</v>
      </c>
      <c r="N1589" t="s">
        <v>162</v>
      </c>
      <c r="O1589" t="s">
        <v>1357</v>
      </c>
      <c r="P1589" t="s">
        <v>7538</v>
      </c>
      <c r="Q1589">
        <v>9</v>
      </c>
      <c r="R1589">
        <v>0</v>
      </c>
      <c r="S1589" s="16">
        <v>80.84</v>
      </c>
    </row>
    <row r="1590" spans="1:19">
      <c r="A1590" t="s">
        <v>7539</v>
      </c>
      <c r="B1590" s="1">
        <v>42614</v>
      </c>
      <c r="C1590" s="1">
        <v>42616</v>
      </c>
      <c r="D1590" t="s">
        <v>20</v>
      </c>
      <c r="E1590" t="s">
        <v>6104</v>
      </c>
      <c r="F1590" t="s">
        <v>102</v>
      </c>
      <c r="G1590" t="s">
        <v>23</v>
      </c>
      <c r="H1590" t="s">
        <v>1499</v>
      </c>
      <c r="I1590" t="s">
        <v>40</v>
      </c>
      <c r="J1590">
        <v>92646</v>
      </c>
      <c r="K1590" t="s">
        <v>41</v>
      </c>
      <c r="L1590" t="s">
        <v>544</v>
      </c>
      <c r="M1590" t="s">
        <v>43</v>
      </c>
      <c r="N1590" t="s">
        <v>175</v>
      </c>
      <c r="O1590" t="s">
        <v>545</v>
      </c>
      <c r="P1590" t="s">
        <v>5345</v>
      </c>
      <c r="Q1590">
        <v>1</v>
      </c>
      <c r="R1590">
        <v>0</v>
      </c>
      <c r="S1590" s="16">
        <v>5.75</v>
      </c>
    </row>
    <row r="1591" spans="1:19">
      <c r="A1591" t="s">
        <v>7540</v>
      </c>
      <c r="B1591" s="1">
        <v>43097</v>
      </c>
      <c r="C1591" s="1">
        <v>43102</v>
      </c>
      <c r="D1591" t="s">
        <v>48</v>
      </c>
      <c r="E1591" t="s">
        <v>388</v>
      </c>
      <c r="F1591" t="s">
        <v>102</v>
      </c>
      <c r="G1591" t="s">
        <v>23</v>
      </c>
      <c r="H1591" t="s">
        <v>6717</v>
      </c>
      <c r="I1591" t="s">
        <v>6718</v>
      </c>
      <c r="J1591">
        <v>58103</v>
      </c>
      <c r="K1591" t="s">
        <v>105</v>
      </c>
      <c r="L1591" t="s">
        <v>7541</v>
      </c>
      <c r="M1591" t="s">
        <v>43</v>
      </c>
      <c r="N1591" t="s">
        <v>67</v>
      </c>
      <c r="O1591" t="s">
        <v>3077</v>
      </c>
      <c r="P1591" t="s">
        <v>132</v>
      </c>
      <c r="Q1591">
        <v>1</v>
      </c>
      <c r="R1591">
        <v>0</v>
      </c>
      <c r="S1591" s="16">
        <v>0.87</v>
      </c>
    </row>
    <row r="1592" spans="1:19">
      <c r="A1592" t="s">
        <v>7542</v>
      </c>
      <c r="B1592" s="1">
        <v>43055</v>
      </c>
      <c r="C1592" s="1">
        <v>43055</v>
      </c>
      <c r="D1592" t="s">
        <v>1327</v>
      </c>
      <c r="E1592" t="s">
        <v>4129</v>
      </c>
      <c r="F1592" t="s">
        <v>22</v>
      </c>
      <c r="G1592" t="s">
        <v>23</v>
      </c>
      <c r="H1592" t="s">
        <v>7223</v>
      </c>
      <c r="I1592" t="s">
        <v>275</v>
      </c>
      <c r="J1592">
        <v>13501</v>
      </c>
      <c r="K1592" t="s">
        <v>150</v>
      </c>
      <c r="L1592" t="s">
        <v>7054</v>
      </c>
      <c r="M1592" t="s">
        <v>70</v>
      </c>
      <c r="N1592" t="s">
        <v>71</v>
      </c>
      <c r="O1592" t="s">
        <v>7055</v>
      </c>
      <c r="P1592" t="s">
        <v>2090</v>
      </c>
      <c r="Q1592">
        <v>6</v>
      </c>
      <c r="R1592">
        <v>0</v>
      </c>
      <c r="S1592" s="16">
        <v>6</v>
      </c>
    </row>
    <row r="1593" spans="1:19">
      <c r="A1593" t="s">
        <v>7544</v>
      </c>
      <c r="B1593" s="1">
        <v>41922</v>
      </c>
      <c r="C1593" s="1">
        <v>41927</v>
      </c>
      <c r="D1593" t="s">
        <v>48</v>
      </c>
      <c r="E1593" t="s">
        <v>7545</v>
      </c>
      <c r="F1593" t="s">
        <v>38</v>
      </c>
      <c r="G1593" t="s">
        <v>23</v>
      </c>
      <c r="H1593" t="s">
        <v>1738</v>
      </c>
      <c r="I1593" t="s">
        <v>104</v>
      </c>
      <c r="J1593">
        <v>77340</v>
      </c>
      <c r="K1593" t="s">
        <v>105</v>
      </c>
      <c r="L1593" t="s">
        <v>6128</v>
      </c>
      <c r="M1593" t="s">
        <v>70</v>
      </c>
      <c r="N1593" t="s">
        <v>71</v>
      </c>
      <c r="O1593" t="s">
        <v>6129</v>
      </c>
      <c r="P1593" t="s">
        <v>7546</v>
      </c>
      <c r="Q1593">
        <v>6</v>
      </c>
      <c r="R1593">
        <v>0.2</v>
      </c>
      <c r="S1593" s="16">
        <v>72</v>
      </c>
    </row>
    <row r="1594" spans="1:19">
      <c r="A1594" t="s">
        <v>7547</v>
      </c>
      <c r="B1594" s="1">
        <v>41719</v>
      </c>
      <c r="C1594" s="1">
        <v>41723</v>
      </c>
      <c r="D1594" t="s">
        <v>48</v>
      </c>
      <c r="E1594" t="s">
        <v>1044</v>
      </c>
      <c r="F1594" t="s">
        <v>38</v>
      </c>
      <c r="G1594" t="s">
        <v>23</v>
      </c>
      <c r="H1594" t="s">
        <v>326</v>
      </c>
      <c r="I1594" t="s">
        <v>327</v>
      </c>
      <c r="J1594">
        <v>22153</v>
      </c>
      <c r="K1594" t="s">
        <v>26</v>
      </c>
      <c r="L1594" t="s">
        <v>6371</v>
      </c>
      <c r="M1594" t="s">
        <v>70</v>
      </c>
      <c r="N1594" t="s">
        <v>71</v>
      </c>
      <c r="O1594" t="s">
        <v>6372</v>
      </c>
      <c r="P1594" t="s">
        <v>7548</v>
      </c>
      <c r="Q1594">
        <v>7</v>
      </c>
      <c r="R1594">
        <v>0</v>
      </c>
      <c r="S1594" s="16">
        <v>909.98</v>
      </c>
    </row>
    <row r="1595" spans="1:19">
      <c r="A1595" t="s">
        <v>7549</v>
      </c>
      <c r="B1595" s="1">
        <v>42272</v>
      </c>
      <c r="C1595" s="1">
        <v>42276</v>
      </c>
      <c r="D1595" t="s">
        <v>48</v>
      </c>
      <c r="E1595" t="s">
        <v>6527</v>
      </c>
      <c r="F1595" t="s">
        <v>22</v>
      </c>
      <c r="G1595" t="s">
        <v>23</v>
      </c>
      <c r="H1595" t="s">
        <v>3137</v>
      </c>
      <c r="I1595" t="s">
        <v>213</v>
      </c>
      <c r="J1595">
        <v>61107</v>
      </c>
      <c r="K1595" t="s">
        <v>105</v>
      </c>
      <c r="L1595" t="s">
        <v>4919</v>
      </c>
      <c r="M1595" t="s">
        <v>43</v>
      </c>
      <c r="N1595" t="s">
        <v>67</v>
      </c>
      <c r="O1595" t="s">
        <v>4920</v>
      </c>
      <c r="P1595" t="s">
        <v>5320</v>
      </c>
      <c r="Q1595">
        <v>7</v>
      </c>
      <c r="R1595">
        <v>0.2</v>
      </c>
      <c r="S1595" s="16">
        <v>12.87</v>
      </c>
    </row>
    <row r="1596" spans="1:19">
      <c r="A1596" t="s">
        <v>7550</v>
      </c>
      <c r="B1596" s="1">
        <v>42329</v>
      </c>
      <c r="C1596" s="1">
        <v>42331</v>
      </c>
      <c r="D1596" t="s">
        <v>20</v>
      </c>
      <c r="E1596" t="s">
        <v>2676</v>
      </c>
      <c r="F1596" t="s">
        <v>38</v>
      </c>
      <c r="G1596" t="s">
        <v>23</v>
      </c>
      <c r="H1596" t="s">
        <v>561</v>
      </c>
      <c r="I1596" t="s">
        <v>317</v>
      </c>
      <c r="J1596">
        <v>85023</v>
      </c>
      <c r="K1596" t="s">
        <v>41</v>
      </c>
      <c r="L1596" t="s">
        <v>6151</v>
      </c>
      <c r="M1596" t="s">
        <v>43</v>
      </c>
      <c r="N1596" t="s">
        <v>78</v>
      </c>
      <c r="O1596" t="s">
        <v>6152</v>
      </c>
      <c r="P1596" t="s">
        <v>7551</v>
      </c>
      <c r="Q1596">
        <v>6</v>
      </c>
      <c r="R1596">
        <v>0.2</v>
      </c>
      <c r="S1596" s="16">
        <v>28.49</v>
      </c>
    </row>
    <row r="1597" spans="1:19">
      <c r="A1597" t="s">
        <v>7552</v>
      </c>
      <c r="B1597" s="1">
        <v>42649</v>
      </c>
      <c r="C1597" s="1">
        <v>42650</v>
      </c>
      <c r="D1597" t="s">
        <v>191</v>
      </c>
      <c r="E1597" t="s">
        <v>6104</v>
      </c>
      <c r="F1597" t="s">
        <v>102</v>
      </c>
      <c r="G1597" t="s">
        <v>23</v>
      </c>
      <c r="H1597" t="s">
        <v>3629</v>
      </c>
      <c r="I1597" t="s">
        <v>472</v>
      </c>
      <c r="J1597">
        <v>81001</v>
      </c>
      <c r="K1597" t="s">
        <v>41</v>
      </c>
      <c r="L1597" t="s">
        <v>7553</v>
      </c>
      <c r="M1597" t="s">
        <v>70</v>
      </c>
      <c r="N1597" t="s">
        <v>700</v>
      </c>
      <c r="O1597" t="s">
        <v>7554</v>
      </c>
      <c r="P1597" t="s">
        <v>7555</v>
      </c>
      <c r="Q1597">
        <v>6</v>
      </c>
      <c r="R1597">
        <v>0.7</v>
      </c>
      <c r="S1597" s="16">
        <v>-938.28</v>
      </c>
    </row>
    <row r="1598" spans="1:19">
      <c r="A1598" t="s">
        <v>7556</v>
      </c>
      <c r="B1598" s="1">
        <v>42099</v>
      </c>
      <c r="C1598" s="1">
        <v>42105</v>
      </c>
      <c r="D1598" t="s">
        <v>48</v>
      </c>
      <c r="E1598" t="s">
        <v>5780</v>
      </c>
      <c r="F1598" t="s">
        <v>38</v>
      </c>
      <c r="G1598" t="s">
        <v>23</v>
      </c>
      <c r="H1598" t="s">
        <v>39</v>
      </c>
      <c r="I1598" t="s">
        <v>40</v>
      </c>
      <c r="J1598">
        <v>90036</v>
      </c>
      <c r="K1598" t="s">
        <v>41</v>
      </c>
      <c r="L1598" t="s">
        <v>3433</v>
      </c>
      <c r="M1598" t="s">
        <v>28</v>
      </c>
      <c r="N1598" t="s">
        <v>34</v>
      </c>
      <c r="O1598" t="s">
        <v>3434</v>
      </c>
      <c r="P1598" t="s">
        <v>3435</v>
      </c>
      <c r="Q1598">
        <v>3</v>
      </c>
      <c r="R1598">
        <v>0.2</v>
      </c>
      <c r="S1598" s="16">
        <v>89.22</v>
      </c>
    </row>
    <row r="1599" spans="1:19">
      <c r="A1599" t="s">
        <v>7557</v>
      </c>
      <c r="B1599" s="1">
        <v>41891</v>
      </c>
      <c r="C1599" s="1">
        <v>41895</v>
      </c>
      <c r="D1599" t="s">
        <v>48</v>
      </c>
      <c r="E1599" t="s">
        <v>2959</v>
      </c>
      <c r="F1599" t="s">
        <v>22</v>
      </c>
      <c r="G1599" t="s">
        <v>23</v>
      </c>
      <c r="H1599" t="s">
        <v>3552</v>
      </c>
      <c r="I1599" t="s">
        <v>88</v>
      </c>
      <c r="J1599">
        <v>27834</v>
      </c>
      <c r="K1599" t="s">
        <v>26</v>
      </c>
      <c r="L1599" t="s">
        <v>7347</v>
      </c>
      <c r="M1599" t="s">
        <v>70</v>
      </c>
      <c r="N1599" t="s">
        <v>700</v>
      </c>
      <c r="O1599" t="s">
        <v>7348</v>
      </c>
      <c r="P1599" t="s">
        <v>7558</v>
      </c>
      <c r="Q1599">
        <v>2</v>
      </c>
      <c r="R1599">
        <v>0.5</v>
      </c>
      <c r="S1599" s="16">
        <v>-572</v>
      </c>
    </row>
    <row r="1600" spans="1:19">
      <c r="A1600" t="s">
        <v>7559</v>
      </c>
      <c r="B1600" s="1">
        <v>42085</v>
      </c>
      <c r="C1600" s="1">
        <v>42090</v>
      </c>
      <c r="D1600" t="s">
        <v>48</v>
      </c>
      <c r="E1600" t="s">
        <v>7560</v>
      </c>
      <c r="F1600" t="s">
        <v>38</v>
      </c>
      <c r="G1600" t="s">
        <v>23</v>
      </c>
      <c r="H1600" t="s">
        <v>1738</v>
      </c>
      <c r="I1600" t="s">
        <v>368</v>
      </c>
      <c r="J1600">
        <v>35810</v>
      </c>
      <c r="K1600" t="s">
        <v>26</v>
      </c>
      <c r="L1600" t="s">
        <v>6744</v>
      </c>
      <c r="M1600" t="s">
        <v>43</v>
      </c>
      <c r="N1600" t="s">
        <v>67</v>
      </c>
      <c r="O1600" t="s">
        <v>6745</v>
      </c>
      <c r="P1600" t="s">
        <v>2248</v>
      </c>
      <c r="Q1600">
        <v>4</v>
      </c>
      <c r="R1600">
        <v>0</v>
      </c>
      <c r="S1600" s="16">
        <v>5.48</v>
      </c>
    </row>
    <row r="1601" spans="1:19">
      <c r="A1601" t="s">
        <v>7561</v>
      </c>
      <c r="B1601" s="1">
        <v>42338</v>
      </c>
      <c r="C1601" s="1">
        <v>42340</v>
      </c>
      <c r="D1601" t="s">
        <v>20</v>
      </c>
      <c r="E1601" t="s">
        <v>5425</v>
      </c>
      <c r="F1601" t="s">
        <v>22</v>
      </c>
      <c r="G1601" t="s">
        <v>23</v>
      </c>
      <c r="H1601" t="s">
        <v>1433</v>
      </c>
      <c r="I1601" t="s">
        <v>1434</v>
      </c>
      <c r="J1601">
        <v>89115</v>
      </c>
      <c r="K1601" t="s">
        <v>41</v>
      </c>
      <c r="L1601" t="s">
        <v>6903</v>
      </c>
      <c r="M1601" t="s">
        <v>28</v>
      </c>
      <c r="N1601" t="s">
        <v>63</v>
      </c>
      <c r="O1601" t="s">
        <v>6904</v>
      </c>
      <c r="P1601" t="s">
        <v>7240</v>
      </c>
      <c r="Q1601">
        <v>4</v>
      </c>
      <c r="R1601">
        <v>0</v>
      </c>
      <c r="S1601" s="16">
        <v>29.15</v>
      </c>
    </row>
    <row r="1602" spans="1:19">
      <c r="A1602" t="s">
        <v>7562</v>
      </c>
      <c r="B1602" s="1">
        <v>42335</v>
      </c>
      <c r="C1602" s="1">
        <v>42337</v>
      </c>
      <c r="D1602" t="s">
        <v>20</v>
      </c>
      <c r="E1602" t="s">
        <v>185</v>
      </c>
      <c r="F1602" t="s">
        <v>102</v>
      </c>
      <c r="G1602" t="s">
        <v>23</v>
      </c>
      <c r="H1602" t="s">
        <v>4085</v>
      </c>
      <c r="I1602" t="s">
        <v>1281</v>
      </c>
      <c r="J1602">
        <v>2149</v>
      </c>
      <c r="K1602" t="s">
        <v>150</v>
      </c>
      <c r="L1602" t="s">
        <v>2303</v>
      </c>
      <c r="M1602" t="s">
        <v>43</v>
      </c>
      <c r="N1602" t="s">
        <v>90</v>
      </c>
      <c r="O1602" t="s">
        <v>2304</v>
      </c>
      <c r="P1602" t="s">
        <v>4578</v>
      </c>
      <c r="Q1602">
        <v>6</v>
      </c>
      <c r="R1602">
        <v>0</v>
      </c>
      <c r="S1602" s="16">
        <v>19.239999999999998</v>
      </c>
    </row>
    <row r="1603" spans="1:19">
      <c r="A1603" t="s">
        <v>7567</v>
      </c>
      <c r="B1603" s="1">
        <v>42451</v>
      </c>
      <c r="C1603" s="1">
        <v>42451</v>
      </c>
      <c r="D1603" t="s">
        <v>1327</v>
      </c>
      <c r="E1603" t="s">
        <v>4250</v>
      </c>
      <c r="F1603" t="s">
        <v>22</v>
      </c>
      <c r="G1603" t="s">
        <v>23</v>
      </c>
      <c r="H1603" t="s">
        <v>95</v>
      </c>
      <c r="I1603" t="s">
        <v>96</v>
      </c>
      <c r="J1603">
        <v>98103</v>
      </c>
      <c r="K1603" t="s">
        <v>41</v>
      </c>
      <c r="L1603" t="s">
        <v>4529</v>
      </c>
      <c r="M1603" t="s">
        <v>28</v>
      </c>
      <c r="N1603" t="s">
        <v>34</v>
      </c>
      <c r="O1603" t="s">
        <v>4530</v>
      </c>
      <c r="P1603" t="s">
        <v>7568</v>
      </c>
      <c r="Q1603">
        <v>7</v>
      </c>
      <c r="R1603">
        <v>0.2</v>
      </c>
      <c r="S1603" s="16">
        <v>14.69</v>
      </c>
    </row>
    <row r="1604" spans="1:19">
      <c r="A1604" t="s">
        <v>7569</v>
      </c>
      <c r="B1604" s="1">
        <v>43023</v>
      </c>
      <c r="C1604" s="1">
        <v>43027</v>
      </c>
      <c r="D1604" t="s">
        <v>48</v>
      </c>
      <c r="E1604" t="s">
        <v>3855</v>
      </c>
      <c r="F1604" t="s">
        <v>38</v>
      </c>
      <c r="G1604" t="s">
        <v>23</v>
      </c>
      <c r="H1604" t="s">
        <v>155</v>
      </c>
      <c r="I1604" t="s">
        <v>121</v>
      </c>
      <c r="J1604">
        <v>84057</v>
      </c>
      <c r="K1604" t="s">
        <v>41</v>
      </c>
      <c r="L1604" t="s">
        <v>6748</v>
      </c>
      <c r="M1604" t="s">
        <v>43</v>
      </c>
      <c r="N1604" t="s">
        <v>67</v>
      </c>
      <c r="O1604" t="s">
        <v>6749</v>
      </c>
      <c r="P1604" t="s">
        <v>6099</v>
      </c>
      <c r="Q1604">
        <v>2</v>
      </c>
      <c r="R1604">
        <v>0</v>
      </c>
      <c r="S1604" s="16">
        <v>4.2</v>
      </c>
    </row>
    <row r="1605" spans="1:19">
      <c r="A1605" t="s">
        <v>7570</v>
      </c>
      <c r="B1605" s="1">
        <v>41937</v>
      </c>
      <c r="C1605" s="1">
        <v>41941</v>
      </c>
      <c r="D1605" t="s">
        <v>48</v>
      </c>
      <c r="E1605" t="s">
        <v>6115</v>
      </c>
      <c r="F1605" t="s">
        <v>22</v>
      </c>
      <c r="G1605" t="s">
        <v>23</v>
      </c>
      <c r="H1605" t="s">
        <v>148</v>
      </c>
      <c r="I1605" t="s">
        <v>149</v>
      </c>
      <c r="J1605">
        <v>19120</v>
      </c>
      <c r="K1605" t="s">
        <v>150</v>
      </c>
      <c r="L1605" t="s">
        <v>6535</v>
      </c>
      <c r="M1605" t="s">
        <v>70</v>
      </c>
      <c r="N1605" t="s">
        <v>162</v>
      </c>
      <c r="O1605" t="s">
        <v>6536</v>
      </c>
      <c r="P1605" t="s">
        <v>4575</v>
      </c>
      <c r="Q1605">
        <v>3</v>
      </c>
      <c r="R1605">
        <v>0.2</v>
      </c>
      <c r="S1605" s="16">
        <v>0.51</v>
      </c>
    </row>
    <row r="1606" spans="1:19">
      <c r="A1606" t="s">
        <v>7571</v>
      </c>
      <c r="B1606" s="1">
        <v>41978</v>
      </c>
      <c r="C1606" s="1">
        <v>41980</v>
      </c>
      <c r="D1606" t="s">
        <v>191</v>
      </c>
      <c r="E1606" t="s">
        <v>893</v>
      </c>
      <c r="F1606" t="s">
        <v>22</v>
      </c>
      <c r="G1606" t="s">
        <v>23</v>
      </c>
      <c r="H1606" t="s">
        <v>39</v>
      </c>
      <c r="I1606" t="s">
        <v>40</v>
      </c>
      <c r="J1606">
        <v>90032</v>
      </c>
      <c r="K1606" t="s">
        <v>41</v>
      </c>
      <c r="L1606" t="s">
        <v>2330</v>
      </c>
      <c r="M1606" t="s">
        <v>43</v>
      </c>
      <c r="N1606" t="s">
        <v>78</v>
      </c>
      <c r="O1606" t="s">
        <v>2331</v>
      </c>
      <c r="P1606" t="s">
        <v>7572</v>
      </c>
      <c r="Q1606">
        <v>6</v>
      </c>
      <c r="R1606">
        <v>0</v>
      </c>
      <c r="S1606" s="16">
        <v>72.58</v>
      </c>
    </row>
    <row r="1607" spans="1:19">
      <c r="A1607" t="s">
        <v>7573</v>
      </c>
      <c r="B1607" s="1">
        <v>42010</v>
      </c>
      <c r="C1607" s="1">
        <v>42016</v>
      </c>
      <c r="D1607" t="s">
        <v>48</v>
      </c>
      <c r="E1607" t="s">
        <v>3462</v>
      </c>
      <c r="F1607" t="s">
        <v>38</v>
      </c>
      <c r="G1607" t="s">
        <v>23</v>
      </c>
      <c r="H1607" t="s">
        <v>1117</v>
      </c>
      <c r="I1607" t="s">
        <v>472</v>
      </c>
      <c r="J1607">
        <v>80906</v>
      </c>
      <c r="K1607" t="s">
        <v>41</v>
      </c>
      <c r="L1607" t="s">
        <v>3769</v>
      </c>
      <c r="M1607" t="s">
        <v>43</v>
      </c>
      <c r="N1607" t="s">
        <v>90</v>
      </c>
      <c r="O1607" t="s">
        <v>3770</v>
      </c>
      <c r="P1607" t="s">
        <v>1722</v>
      </c>
      <c r="Q1607">
        <v>5</v>
      </c>
      <c r="R1607">
        <v>0.2</v>
      </c>
      <c r="S1607" s="16">
        <v>9.25</v>
      </c>
    </row>
    <row r="1608" spans="1:19">
      <c r="A1608" t="s">
        <v>7574</v>
      </c>
      <c r="B1608" s="1">
        <v>42841</v>
      </c>
      <c r="C1608" s="1">
        <v>42845</v>
      </c>
      <c r="D1608" t="s">
        <v>48</v>
      </c>
      <c r="E1608" t="s">
        <v>2306</v>
      </c>
      <c r="F1608" t="s">
        <v>102</v>
      </c>
      <c r="G1608" t="s">
        <v>23</v>
      </c>
      <c r="H1608" t="s">
        <v>128</v>
      </c>
      <c r="I1608" t="s">
        <v>40</v>
      </c>
      <c r="J1608">
        <v>94109</v>
      </c>
      <c r="K1608" t="s">
        <v>41</v>
      </c>
      <c r="L1608" t="s">
        <v>7575</v>
      </c>
      <c r="M1608" t="s">
        <v>43</v>
      </c>
      <c r="N1608" t="s">
        <v>78</v>
      </c>
      <c r="O1608" t="s">
        <v>7576</v>
      </c>
      <c r="P1608" t="s">
        <v>4079</v>
      </c>
      <c r="Q1608">
        <v>3</v>
      </c>
      <c r="R1608">
        <v>0</v>
      </c>
      <c r="S1608" s="16">
        <v>12.22</v>
      </c>
    </row>
    <row r="1609" spans="1:19">
      <c r="A1609" t="s">
        <v>7577</v>
      </c>
      <c r="B1609" s="1">
        <v>42639</v>
      </c>
      <c r="C1609" s="1">
        <v>42644</v>
      </c>
      <c r="D1609" t="s">
        <v>48</v>
      </c>
      <c r="E1609" t="s">
        <v>1653</v>
      </c>
      <c r="F1609" t="s">
        <v>102</v>
      </c>
      <c r="G1609" t="s">
        <v>23</v>
      </c>
      <c r="H1609" t="s">
        <v>5483</v>
      </c>
      <c r="I1609" t="s">
        <v>51</v>
      </c>
      <c r="J1609">
        <v>32303</v>
      </c>
      <c r="K1609" t="s">
        <v>26</v>
      </c>
      <c r="L1609" t="s">
        <v>5307</v>
      </c>
      <c r="M1609" t="s">
        <v>70</v>
      </c>
      <c r="N1609" t="s">
        <v>162</v>
      </c>
      <c r="O1609" t="s">
        <v>5308</v>
      </c>
      <c r="P1609" t="s">
        <v>5467</v>
      </c>
      <c r="Q1609">
        <v>3</v>
      </c>
      <c r="R1609">
        <v>0.2</v>
      </c>
      <c r="S1609" s="16">
        <v>-75.599999999999994</v>
      </c>
    </row>
    <row r="1610" spans="1:19">
      <c r="A1610" t="s">
        <v>7578</v>
      </c>
      <c r="B1610" s="1">
        <v>42946</v>
      </c>
      <c r="C1610" s="1">
        <v>42953</v>
      </c>
      <c r="D1610" t="s">
        <v>48</v>
      </c>
      <c r="E1610" t="s">
        <v>2387</v>
      </c>
      <c r="F1610" t="s">
        <v>22</v>
      </c>
      <c r="G1610" t="s">
        <v>23</v>
      </c>
      <c r="H1610" t="s">
        <v>4449</v>
      </c>
      <c r="I1610" t="s">
        <v>2803</v>
      </c>
      <c r="J1610">
        <v>21215</v>
      </c>
      <c r="K1610" t="s">
        <v>150</v>
      </c>
      <c r="L1610" t="s">
        <v>3282</v>
      </c>
      <c r="M1610" t="s">
        <v>70</v>
      </c>
      <c r="N1610" t="s">
        <v>71</v>
      </c>
      <c r="O1610" t="s">
        <v>3283</v>
      </c>
      <c r="P1610" t="s">
        <v>7490</v>
      </c>
      <c r="Q1610">
        <v>5</v>
      </c>
      <c r="R1610">
        <v>0</v>
      </c>
      <c r="S1610" s="16">
        <v>43.18</v>
      </c>
    </row>
    <row r="1611" spans="1:19">
      <c r="A1611" t="s">
        <v>7579</v>
      </c>
      <c r="B1611" s="1">
        <v>42173</v>
      </c>
      <c r="C1611" s="1">
        <v>42179</v>
      </c>
      <c r="D1611" t="s">
        <v>48</v>
      </c>
      <c r="E1611" t="s">
        <v>1475</v>
      </c>
      <c r="F1611" t="s">
        <v>22</v>
      </c>
      <c r="G1611" t="s">
        <v>23</v>
      </c>
      <c r="H1611" t="s">
        <v>1166</v>
      </c>
      <c r="I1611" t="s">
        <v>327</v>
      </c>
      <c r="J1611">
        <v>22204</v>
      </c>
      <c r="K1611" t="s">
        <v>26</v>
      </c>
      <c r="L1611" t="s">
        <v>5998</v>
      </c>
      <c r="M1611" t="s">
        <v>28</v>
      </c>
      <c r="N1611" t="s">
        <v>63</v>
      </c>
      <c r="O1611" t="s">
        <v>5999</v>
      </c>
      <c r="P1611" t="s">
        <v>7170</v>
      </c>
      <c r="Q1611">
        <v>3</v>
      </c>
      <c r="R1611">
        <v>0</v>
      </c>
      <c r="S1611" s="16">
        <v>19.47</v>
      </c>
    </row>
    <row r="1612" spans="1:19">
      <c r="A1612" t="s">
        <v>7580</v>
      </c>
      <c r="B1612" s="1">
        <v>43056</v>
      </c>
      <c r="C1612" s="1">
        <v>43060</v>
      </c>
      <c r="D1612" t="s">
        <v>48</v>
      </c>
      <c r="E1612" t="s">
        <v>2088</v>
      </c>
      <c r="F1612" t="s">
        <v>22</v>
      </c>
      <c r="G1612" t="s">
        <v>23</v>
      </c>
      <c r="H1612" t="s">
        <v>482</v>
      </c>
      <c r="I1612" t="s">
        <v>88</v>
      </c>
      <c r="J1612">
        <v>28205</v>
      </c>
      <c r="K1612" t="s">
        <v>26</v>
      </c>
      <c r="L1612" t="s">
        <v>7581</v>
      </c>
      <c r="M1612" t="s">
        <v>43</v>
      </c>
      <c r="N1612" t="s">
        <v>90</v>
      </c>
      <c r="O1612" t="s">
        <v>7582</v>
      </c>
      <c r="P1612" t="s">
        <v>7583</v>
      </c>
      <c r="Q1612">
        <v>7</v>
      </c>
      <c r="R1612">
        <v>0.2</v>
      </c>
      <c r="S1612" s="16">
        <v>93.88</v>
      </c>
    </row>
    <row r="1613" spans="1:19">
      <c r="A1613" t="s">
        <v>7584</v>
      </c>
      <c r="B1613" s="1">
        <v>43072</v>
      </c>
      <c r="C1613" s="1">
        <v>43075</v>
      </c>
      <c r="D1613" t="s">
        <v>191</v>
      </c>
      <c r="E1613" t="s">
        <v>1276</v>
      </c>
      <c r="F1613" t="s">
        <v>22</v>
      </c>
      <c r="G1613" t="s">
        <v>23</v>
      </c>
      <c r="H1613" t="s">
        <v>4322</v>
      </c>
      <c r="I1613" t="s">
        <v>104</v>
      </c>
      <c r="J1613">
        <v>75023</v>
      </c>
      <c r="K1613" t="s">
        <v>105</v>
      </c>
      <c r="L1613" t="s">
        <v>4557</v>
      </c>
      <c r="M1613" t="s">
        <v>43</v>
      </c>
      <c r="N1613" t="s">
        <v>90</v>
      </c>
      <c r="O1613" t="s">
        <v>4558</v>
      </c>
      <c r="P1613" t="s">
        <v>2038</v>
      </c>
      <c r="Q1613">
        <v>2</v>
      </c>
      <c r="R1613">
        <v>0.2</v>
      </c>
      <c r="S1613" s="16">
        <v>3.63</v>
      </c>
    </row>
    <row r="1614" spans="1:19">
      <c r="A1614" t="s">
        <v>7585</v>
      </c>
      <c r="B1614" s="1">
        <v>42507</v>
      </c>
      <c r="C1614" s="1">
        <v>42510</v>
      </c>
      <c r="D1614" t="s">
        <v>191</v>
      </c>
      <c r="E1614" t="s">
        <v>4816</v>
      </c>
      <c r="F1614" t="s">
        <v>22</v>
      </c>
      <c r="G1614" t="s">
        <v>23</v>
      </c>
      <c r="H1614" t="s">
        <v>310</v>
      </c>
      <c r="I1614" t="s">
        <v>213</v>
      </c>
      <c r="J1614">
        <v>60653</v>
      </c>
      <c r="K1614" t="s">
        <v>105</v>
      </c>
      <c r="L1614" t="s">
        <v>7354</v>
      </c>
      <c r="M1614" t="s">
        <v>43</v>
      </c>
      <c r="N1614" t="s">
        <v>74</v>
      </c>
      <c r="O1614" t="s">
        <v>7355</v>
      </c>
      <c r="P1614" t="s">
        <v>2740</v>
      </c>
      <c r="Q1614">
        <v>1</v>
      </c>
      <c r="R1614">
        <v>0.8</v>
      </c>
      <c r="S1614" s="16">
        <v>-4.7699999999999996</v>
      </c>
    </row>
    <row r="1615" spans="1:19">
      <c r="A1615" t="s">
        <v>7586</v>
      </c>
      <c r="B1615" s="1">
        <v>42997</v>
      </c>
      <c r="C1615" s="1">
        <v>42997</v>
      </c>
      <c r="D1615" t="s">
        <v>1327</v>
      </c>
      <c r="E1615" t="s">
        <v>3697</v>
      </c>
      <c r="F1615" t="s">
        <v>102</v>
      </c>
      <c r="G1615" t="s">
        <v>23</v>
      </c>
      <c r="H1615" t="s">
        <v>148</v>
      </c>
      <c r="I1615" t="s">
        <v>149</v>
      </c>
      <c r="J1615">
        <v>19120</v>
      </c>
      <c r="K1615" t="s">
        <v>150</v>
      </c>
      <c r="L1615" t="s">
        <v>2542</v>
      </c>
      <c r="M1615" t="s">
        <v>43</v>
      </c>
      <c r="N1615" t="s">
        <v>74</v>
      </c>
      <c r="O1615" t="s">
        <v>2543</v>
      </c>
      <c r="P1615" t="s">
        <v>4535</v>
      </c>
      <c r="Q1615">
        <v>3</v>
      </c>
      <c r="R1615">
        <v>0.7</v>
      </c>
      <c r="S1615" s="16">
        <v>-3.39</v>
      </c>
    </row>
    <row r="1616" spans="1:19">
      <c r="A1616" t="s">
        <v>7587</v>
      </c>
      <c r="B1616" s="1">
        <v>42197</v>
      </c>
      <c r="C1616" s="1">
        <v>42203</v>
      </c>
      <c r="D1616" t="s">
        <v>48</v>
      </c>
      <c r="E1616" t="s">
        <v>2131</v>
      </c>
      <c r="F1616" t="s">
        <v>22</v>
      </c>
      <c r="G1616" t="s">
        <v>23</v>
      </c>
      <c r="H1616" t="s">
        <v>1667</v>
      </c>
      <c r="I1616" t="s">
        <v>104</v>
      </c>
      <c r="J1616">
        <v>79109</v>
      </c>
      <c r="K1616" t="s">
        <v>105</v>
      </c>
      <c r="L1616" t="s">
        <v>5972</v>
      </c>
      <c r="M1616" t="s">
        <v>70</v>
      </c>
      <c r="N1616" t="s">
        <v>71</v>
      </c>
      <c r="O1616" t="s">
        <v>5973</v>
      </c>
      <c r="P1616" t="s">
        <v>7588</v>
      </c>
      <c r="Q1616">
        <v>4</v>
      </c>
      <c r="R1616">
        <v>0.2</v>
      </c>
      <c r="S1616" s="16">
        <v>30.72</v>
      </c>
    </row>
    <row r="1617" spans="1:19">
      <c r="A1617" t="s">
        <v>7589</v>
      </c>
      <c r="B1617" s="1">
        <v>43077</v>
      </c>
      <c r="C1617" s="1">
        <v>43079</v>
      </c>
      <c r="D1617" t="s">
        <v>20</v>
      </c>
      <c r="E1617" t="s">
        <v>1737</v>
      </c>
      <c r="F1617" t="s">
        <v>102</v>
      </c>
      <c r="G1617" t="s">
        <v>23</v>
      </c>
      <c r="H1617" t="s">
        <v>6624</v>
      </c>
      <c r="I1617" t="s">
        <v>1441</v>
      </c>
      <c r="J1617">
        <v>2920</v>
      </c>
      <c r="K1617" t="s">
        <v>150</v>
      </c>
      <c r="L1617" t="s">
        <v>2373</v>
      </c>
      <c r="M1617" t="s">
        <v>43</v>
      </c>
      <c r="N1617" t="s">
        <v>57</v>
      </c>
      <c r="O1617" t="s">
        <v>2374</v>
      </c>
      <c r="P1617" t="s">
        <v>7590</v>
      </c>
      <c r="Q1617">
        <v>6</v>
      </c>
      <c r="R1617">
        <v>0</v>
      </c>
      <c r="S1617" s="16">
        <v>160.04</v>
      </c>
    </row>
    <row r="1618" spans="1:19">
      <c r="A1618" t="s">
        <v>7592</v>
      </c>
      <c r="B1618" s="1">
        <v>42427</v>
      </c>
      <c r="C1618" s="1">
        <v>42431</v>
      </c>
      <c r="D1618" t="s">
        <v>48</v>
      </c>
      <c r="E1618" t="s">
        <v>3216</v>
      </c>
      <c r="F1618" t="s">
        <v>22</v>
      </c>
      <c r="G1618" t="s">
        <v>23</v>
      </c>
      <c r="H1618" t="s">
        <v>186</v>
      </c>
      <c r="I1618" t="s">
        <v>104</v>
      </c>
      <c r="J1618">
        <v>77070</v>
      </c>
      <c r="K1618" t="s">
        <v>105</v>
      </c>
      <c r="L1618" t="s">
        <v>6709</v>
      </c>
      <c r="M1618" t="s">
        <v>28</v>
      </c>
      <c r="N1618" t="s">
        <v>63</v>
      </c>
      <c r="O1618" t="s">
        <v>6710</v>
      </c>
      <c r="P1618" t="s">
        <v>6199</v>
      </c>
      <c r="Q1618">
        <v>2</v>
      </c>
      <c r="R1618">
        <v>0.6</v>
      </c>
      <c r="S1618" s="16">
        <v>-6.88</v>
      </c>
    </row>
    <row r="1619" spans="1:19">
      <c r="A1619" t="s">
        <v>7595</v>
      </c>
      <c r="B1619" s="1">
        <v>43072</v>
      </c>
      <c r="C1619" s="1">
        <v>43075</v>
      </c>
      <c r="D1619" t="s">
        <v>20</v>
      </c>
      <c r="E1619" t="s">
        <v>470</v>
      </c>
      <c r="F1619" t="s">
        <v>22</v>
      </c>
      <c r="G1619" t="s">
        <v>23</v>
      </c>
      <c r="H1619" t="s">
        <v>6448</v>
      </c>
      <c r="I1619" t="s">
        <v>472</v>
      </c>
      <c r="J1619">
        <v>80229</v>
      </c>
      <c r="K1619" t="s">
        <v>41</v>
      </c>
      <c r="L1619" t="s">
        <v>1796</v>
      </c>
      <c r="M1619" t="s">
        <v>43</v>
      </c>
      <c r="N1619" t="s">
        <v>67</v>
      </c>
      <c r="O1619" t="s">
        <v>1797</v>
      </c>
      <c r="P1619" t="s">
        <v>6826</v>
      </c>
      <c r="Q1619">
        <v>6</v>
      </c>
      <c r="R1619">
        <v>0.2</v>
      </c>
      <c r="S1619" s="16">
        <v>1</v>
      </c>
    </row>
    <row r="1620" spans="1:19">
      <c r="A1620" t="s">
        <v>7596</v>
      </c>
      <c r="B1620" s="1">
        <v>42315</v>
      </c>
      <c r="C1620" s="1">
        <v>42321</v>
      </c>
      <c r="D1620" t="s">
        <v>48</v>
      </c>
      <c r="E1620" t="s">
        <v>7228</v>
      </c>
      <c r="F1620" t="s">
        <v>22</v>
      </c>
      <c r="G1620" t="s">
        <v>23</v>
      </c>
      <c r="H1620" t="s">
        <v>186</v>
      </c>
      <c r="I1620" t="s">
        <v>104</v>
      </c>
      <c r="J1620">
        <v>77036</v>
      </c>
      <c r="K1620" t="s">
        <v>105</v>
      </c>
      <c r="L1620" t="s">
        <v>4169</v>
      </c>
      <c r="M1620" t="s">
        <v>43</v>
      </c>
      <c r="N1620" t="s">
        <v>90</v>
      </c>
      <c r="O1620" t="s">
        <v>4170</v>
      </c>
      <c r="P1620" t="s">
        <v>754</v>
      </c>
      <c r="Q1620">
        <v>2</v>
      </c>
      <c r="R1620">
        <v>0.2</v>
      </c>
      <c r="S1620" s="16">
        <v>26.82</v>
      </c>
    </row>
    <row r="1621" spans="1:19">
      <c r="A1621" t="s">
        <v>7597</v>
      </c>
      <c r="B1621" s="1">
        <v>42972</v>
      </c>
      <c r="C1621" s="1">
        <v>42974</v>
      </c>
      <c r="D1621" t="s">
        <v>191</v>
      </c>
      <c r="E1621" t="s">
        <v>4742</v>
      </c>
      <c r="F1621" t="s">
        <v>22</v>
      </c>
      <c r="G1621" t="s">
        <v>23</v>
      </c>
      <c r="H1621" t="s">
        <v>2235</v>
      </c>
      <c r="I1621" t="s">
        <v>513</v>
      </c>
      <c r="J1621">
        <v>44105</v>
      </c>
      <c r="K1621" t="s">
        <v>150</v>
      </c>
      <c r="L1621" t="s">
        <v>4865</v>
      </c>
      <c r="M1621" t="s">
        <v>43</v>
      </c>
      <c r="N1621" t="s">
        <v>57</v>
      </c>
      <c r="O1621" t="s">
        <v>4866</v>
      </c>
      <c r="P1621" t="s">
        <v>7598</v>
      </c>
      <c r="Q1621">
        <v>2</v>
      </c>
      <c r="R1621">
        <v>0.2</v>
      </c>
      <c r="S1621" s="16">
        <v>1.93</v>
      </c>
    </row>
    <row r="1622" spans="1:19">
      <c r="A1622" t="s">
        <v>7599</v>
      </c>
      <c r="B1622" s="1">
        <v>42903</v>
      </c>
      <c r="C1622" s="1">
        <v>42907</v>
      </c>
      <c r="D1622" t="s">
        <v>48</v>
      </c>
      <c r="E1622" t="s">
        <v>2204</v>
      </c>
      <c r="F1622" t="s">
        <v>102</v>
      </c>
      <c r="G1622" t="s">
        <v>23</v>
      </c>
      <c r="H1622" t="s">
        <v>274</v>
      </c>
      <c r="I1622" t="s">
        <v>275</v>
      </c>
      <c r="J1622">
        <v>10024</v>
      </c>
      <c r="K1622" t="s">
        <v>150</v>
      </c>
      <c r="L1622" t="s">
        <v>7600</v>
      </c>
      <c r="M1622" t="s">
        <v>70</v>
      </c>
      <c r="N1622" t="s">
        <v>700</v>
      </c>
      <c r="O1622" t="s">
        <v>7601</v>
      </c>
      <c r="P1622" t="s">
        <v>7602</v>
      </c>
      <c r="Q1622">
        <v>5</v>
      </c>
      <c r="R1622">
        <v>0</v>
      </c>
      <c r="S1622" s="16">
        <v>1668.21</v>
      </c>
    </row>
    <row r="1623" spans="1:19">
      <c r="A1623" t="s">
        <v>7603</v>
      </c>
      <c r="B1623" s="1">
        <v>42595</v>
      </c>
      <c r="C1623" s="1">
        <v>42598</v>
      </c>
      <c r="D1623" t="s">
        <v>191</v>
      </c>
      <c r="E1623" t="s">
        <v>1469</v>
      </c>
      <c r="F1623" t="s">
        <v>22</v>
      </c>
      <c r="G1623" t="s">
        <v>23</v>
      </c>
      <c r="H1623" t="s">
        <v>326</v>
      </c>
      <c r="I1623" t="s">
        <v>327</v>
      </c>
      <c r="J1623">
        <v>22153</v>
      </c>
      <c r="K1623" t="s">
        <v>26</v>
      </c>
      <c r="L1623" t="s">
        <v>372</v>
      </c>
      <c r="M1623" t="s">
        <v>43</v>
      </c>
      <c r="N1623" t="s">
        <v>74</v>
      </c>
      <c r="O1623" t="s">
        <v>373</v>
      </c>
      <c r="P1623" t="s">
        <v>7469</v>
      </c>
      <c r="Q1623">
        <v>4</v>
      </c>
      <c r="R1623">
        <v>0</v>
      </c>
      <c r="S1623" s="16">
        <v>10.71</v>
      </c>
    </row>
    <row r="1624" spans="1:19">
      <c r="A1624" t="s">
        <v>7604</v>
      </c>
      <c r="B1624" s="1">
        <v>43059</v>
      </c>
      <c r="C1624" s="1">
        <v>43063</v>
      </c>
      <c r="D1624" t="s">
        <v>20</v>
      </c>
      <c r="E1624" t="s">
        <v>4567</v>
      </c>
      <c r="F1624" t="s">
        <v>38</v>
      </c>
      <c r="G1624" t="s">
        <v>23</v>
      </c>
      <c r="H1624" t="s">
        <v>274</v>
      </c>
      <c r="I1624" t="s">
        <v>275</v>
      </c>
      <c r="J1624">
        <v>10035</v>
      </c>
      <c r="K1624" t="s">
        <v>150</v>
      </c>
      <c r="L1624" t="s">
        <v>5733</v>
      </c>
      <c r="M1624" t="s">
        <v>70</v>
      </c>
      <c r="N1624" t="s">
        <v>162</v>
      </c>
      <c r="O1624" t="s">
        <v>5734</v>
      </c>
      <c r="P1624" t="s">
        <v>3478</v>
      </c>
      <c r="Q1624">
        <v>3</v>
      </c>
      <c r="R1624">
        <v>0</v>
      </c>
      <c r="S1624" s="16">
        <v>1.34</v>
      </c>
    </row>
    <row r="1625" spans="1:19">
      <c r="A1625" t="s">
        <v>7606</v>
      </c>
      <c r="B1625" s="1">
        <v>42653</v>
      </c>
      <c r="C1625" s="1">
        <v>42655</v>
      </c>
      <c r="D1625" t="s">
        <v>191</v>
      </c>
      <c r="E1625" t="s">
        <v>4879</v>
      </c>
      <c r="F1625" t="s">
        <v>38</v>
      </c>
      <c r="G1625" t="s">
        <v>23</v>
      </c>
      <c r="H1625" t="s">
        <v>836</v>
      </c>
      <c r="I1625" t="s">
        <v>472</v>
      </c>
      <c r="J1625">
        <v>80219</v>
      </c>
      <c r="K1625" t="s">
        <v>41</v>
      </c>
      <c r="L1625" t="s">
        <v>7607</v>
      </c>
      <c r="M1625" t="s">
        <v>28</v>
      </c>
      <c r="N1625" t="s">
        <v>29</v>
      </c>
      <c r="O1625" t="s">
        <v>7608</v>
      </c>
      <c r="P1625" t="s">
        <v>7591</v>
      </c>
      <c r="Q1625">
        <v>3</v>
      </c>
      <c r="R1625">
        <v>0.7</v>
      </c>
      <c r="S1625" s="16">
        <v>-190.85</v>
      </c>
    </row>
    <row r="1626" spans="1:19">
      <c r="A1626" t="s">
        <v>7609</v>
      </c>
      <c r="B1626" s="1">
        <v>41790</v>
      </c>
      <c r="C1626" s="1">
        <v>41795</v>
      </c>
      <c r="D1626" t="s">
        <v>48</v>
      </c>
      <c r="E1626" t="s">
        <v>5163</v>
      </c>
      <c r="F1626" t="s">
        <v>22</v>
      </c>
      <c r="G1626" t="s">
        <v>23</v>
      </c>
      <c r="H1626" t="s">
        <v>337</v>
      </c>
      <c r="I1626" t="s">
        <v>1534</v>
      </c>
      <c r="J1626">
        <v>39212</v>
      </c>
      <c r="K1626" t="s">
        <v>26</v>
      </c>
      <c r="L1626" t="s">
        <v>1688</v>
      </c>
      <c r="M1626" t="s">
        <v>70</v>
      </c>
      <c r="N1626" t="s">
        <v>71</v>
      </c>
      <c r="O1626" t="s">
        <v>1689</v>
      </c>
      <c r="P1626" t="s">
        <v>7610</v>
      </c>
      <c r="Q1626">
        <v>3</v>
      </c>
      <c r="R1626">
        <v>0</v>
      </c>
      <c r="S1626" s="16">
        <v>197.99</v>
      </c>
    </row>
    <row r="1627" spans="1:19">
      <c r="A1627" t="s">
        <v>7611</v>
      </c>
      <c r="B1627" s="1">
        <v>42350</v>
      </c>
      <c r="C1627" s="1">
        <v>42353</v>
      </c>
      <c r="D1627" t="s">
        <v>191</v>
      </c>
      <c r="E1627" t="s">
        <v>325</v>
      </c>
      <c r="F1627" t="s">
        <v>22</v>
      </c>
      <c r="G1627" t="s">
        <v>23</v>
      </c>
      <c r="H1627" t="s">
        <v>39</v>
      </c>
      <c r="I1627" t="s">
        <v>40</v>
      </c>
      <c r="J1627">
        <v>90032</v>
      </c>
      <c r="K1627" t="s">
        <v>41</v>
      </c>
      <c r="L1627" t="s">
        <v>4491</v>
      </c>
      <c r="M1627" t="s">
        <v>70</v>
      </c>
      <c r="N1627" t="s">
        <v>162</v>
      </c>
      <c r="O1627" t="s">
        <v>4492</v>
      </c>
      <c r="P1627" t="s">
        <v>7612</v>
      </c>
      <c r="Q1627">
        <v>6</v>
      </c>
      <c r="R1627">
        <v>0</v>
      </c>
      <c r="S1627" s="16">
        <v>128.97</v>
      </c>
    </row>
    <row r="1628" spans="1:19">
      <c r="A1628" t="s">
        <v>7613</v>
      </c>
      <c r="B1628" s="1">
        <v>41974</v>
      </c>
      <c r="C1628" s="1">
        <v>41976</v>
      </c>
      <c r="D1628" t="s">
        <v>191</v>
      </c>
      <c r="E1628" t="s">
        <v>6541</v>
      </c>
      <c r="F1628" t="s">
        <v>22</v>
      </c>
      <c r="G1628" t="s">
        <v>23</v>
      </c>
      <c r="H1628" t="s">
        <v>1280</v>
      </c>
      <c r="I1628" t="s">
        <v>1281</v>
      </c>
      <c r="J1628">
        <v>1852</v>
      </c>
      <c r="K1628" t="s">
        <v>150</v>
      </c>
      <c r="L1628" t="s">
        <v>6559</v>
      </c>
      <c r="M1628" t="s">
        <v>70</v>
      </c>
      <c r="N1628" t="s">
        <v>71</v>
      </c>
      <c r="O1628" t="s">
        <v>6560</v>
      </c>
      <c r="P1628" t="s">
        <v>7614</v>
      </c>
      <c r="Q1628">
        <v>2</v>
      </c>
      <c r="R1628">
        <v>0</v>
      </c>
      <c r="S1628" s="16">
        <v>78.849999999999994</v>
      </c>
    </row>
    <row r="1629" spans="1:19">
      <c r="A1629" t="s">
        <v>7615</v>
      </c>
      <c r="B1629" s="1">
        <v>42926</v>
      </c>
      <c r="C1629" s="1">
        <v>42930</v>
      </c>
      <c r="D1629" t="s">
        <v>48</v>
      </c>
      <c r="E1629" t="s">
        <v>5805</v>
      </c>
      <c r="F1629" t="s">
        <v>38</v>
      </c>
      <c r="G1629" t="s">
        <v>23</v>
      </c>
      <c r="H1629" t="s">
        <v>512</v>
      </c>
      <c r="I1629" t="s">
        <v>1312</v>
      </c>
      <c r="J1629">
        <v>31907</v>
      </c>
      <c r="K1629" t="s">
        <v>26</v>
      </c>
      <c r="L1629" t="s">
        <v>7441</v>
      </c>
      <c r="M1629" t="s">
        <v>43</v>
      </c>
      <c r="N1629" t="s">
        <v>78</v>
      </c>
      <c r="O1629" t="s">
        <v>7442</v>
      </c>
      <c r="P1629" t="s">
        <v>32</v>
      </c>
      <c r="Q1629">
        <v>3</v>
      </c>
      <c r="R1629">
        <v>0</v>
      </c>
      <c r="S1629" s="16">
        <v>10.9</v>
      </c>
    </row>
    <row r="1630" spans="1:19">
      <c r="A1630" t="s">
        <v>7618</v>
      </c>
      <c r="B1630" s="1">
        <v>42681</v>
      </c>
      <c r="C1630" s="1">
        <v>42683</v>
      </c>
      <c r="D1630" t="s">
        <v>191</v>
      </c>
      <c r="E1630" t="s">
        <v>4816</v>
      </c>
      <c r="F1630" t="s">
        <v>22</v>
      </c>
      <c r="G1630" t="s">
        <v>23</v>
      </c>
      <c r="H1630" t="s">
        <v>400</v>
      </c>
      <c r="I1630" t="s">
        <v>275</v>
      </c>
      <c r="J1630">
        <v>14609</v>
      </c>
      <c r="K1630" t="s">
        <v>150</v>
      </c>
      <c r="L1630" t="s">
        <v>2018</v>
      </c>
      <c r="M1630" t="s">
        <v>70</v>
      </c>
      <c r="N1630" t="s">
        <v>71</v>
      </c>
      <c r="O1630" t="s">
        <v>2019</v>
      </c>
      <c r="P1630" t="s">
        <v>3871</v>
      </c>
      <c r="Q1630">
        <v>4</v>
      </c>
      <c r="R1630">
        <v>0</v>
      </c>
      <c r="S1630" s="16">
        <v>71.27</v>
      </c>
    </row>
    <row r="1631" spans="1:19">
      <c r="A1631" t="s">
        <v>7619</v>
      </c>
      <c r="B1631" s="1">
        <v>42303</v>
      </c>
      <c r="C1631" s="1">
        <v>42309</v>
      </c>
      <c r="D1631" t="s">
        <v>48</v>
      </c>
      <c r="E1631" t="s">
        <v>1044</v>
      </c>
      <c r="F1631" t="s">
        <v>38</v>
      </c>
      <c r="G1631" t="s">
        <v>23</v>
      </c>
      <c r="H1631" t="s">
        <v>326</v>
      </c>
      <c r="I1631" t="s">
        <v>433</v>
      </c>
      <c r="J1631">
        <v>97477</v>
      </c>
      <c r="K1631" t="s">
        <v>41</v>
      </c>
      <c r="L1631" t="s">
        <v>3663</v>
      </c>
      <c r="M1631" t="s">
        <v>43</v>
      </c>
      <c r="N1631" t="s">
        <v>44</v>
      </c>
      <c r="O1631" t="s">
        <v>3664</v>
      </c>
      <c r="P1631" t="s">
        <v>7620</v>
      </c>
      <c r="Q1631">
        <v>6</v>
      </c>
      <c r="R1631">
        <v>0.2</v>
      </c>
      <c r="S1631" s="16">
        <v>47.63</v>
      </c>
    </row>
    <row r="1632" spans="1:19">
      <c r="A1632" t="s">
        <v>7623</v>
      </c>
      <c r="B1632" s="1">
        <v>42783</v>
      </c>
      <c r="C1632" s="1">
        <v>42785</v>
      </c>
      <c r="D1632" t="s">
        <v>191</v>
      </c>
      <c r="E1632" t="s">
        <v>6608</v>
      </c>
      <c r="F1632" t="s">
        <v>102</v>
      </c>
      <c r="G1632" t="s">
        <v>23</v>
      </c>
      <c r="H1632" t="s">
        <v>186</v>
      </c>
      <c r="I1632" t="s">
        <v>104</v>
      </c>
      <c r="J1632">
        <v>77041</v>
      </c>
      <c r="K1632" t="s">
        <v>105</v>
      </c>
      <c r="L1632" t="s">
        <v>1686</v>
      </c>
      <c r="M1632" t="s">
        <v>28</v>
      </c>
      <c r="N1632" t="s">
        <v>29</v>
      </c>
      <c r="O1632" t="s">
        <v>1687</v>
      </c>
      <c r="P1632" t="s">
        <v>7624</v>
      </c>
      <c r="Q1632">
        <v>1</v>
      </c>
      <c r="R1632">
        <v>0.32</v>
      </c>
      <c r="S1632" s="16">
        <v>-17.03</v>
      </c>
    </row>
    <row r="1633" spans="1:19">
      <c r="A1633" t="s">
        <v>7627</v>
      </c>
      <c r="B1633" s="1">
        <v>42976</v>
      </c>
      <c r="C1633" s="1">
        <v>42982</v>
      </c>
      <c r="D1633" t="s">
        <v>48</v>
      </c>
      <c r="E1633" t="s">
        <v>3862</v>
      </c>
      <c r="F1633" t="s">
        <v>38</v>
      </c>
      <c r="G1633" t="s">
        <v>23</v>
      </c>
      <c r="H1633" t="s">
        <v>39</v>
      </c>
      <c r="I1633" t="s">
        <v>40</v>
      </c>
      <c r="J1633">
        <v>90049</v>
      </c>
      <c r="K1633" t="s">
        <v>41</v>
      </c>
      <c r="L1633" t="s">
        <v>7517</v>
      </c>
      <c r="M1633" t="s">
        <v>28</v>
      </c>
      <c r="N1633" t="s">
        <v>63</v>
      </c>
      <c r="O1633" t="s">
        <v>7518</v>
      </c>
      <c r="P1633" t="s">
        <v>7628</v>
      </c>
      <c r="Q1633">
        <v>3</v>
      </c>
      <c r="R1633">
        <v>0</v>
      </c>
      <c r="S1633" s="16">
        <v>41.45</v>
      </c>
    </row>
    <row r="1634" spans="1:19">
      <c r="A1634" t="s">
        <v>7629</v>
      </c>
      <c r="B1634" s="1">
        <v>42041</v>
      </c>
      <c r="C1634" s="1">
        <v>42048</v>
      </c>
      <c r="D1634" t="s">
        <v>48</v>
      </c>
      <c r="E1634" t="s">
        <v>7284</v>
      </c>
      <c r="F1634" t="s">
        <v>22</v>
      </c>
      <c r="G1634" t="s">
        <v>23</v>
      </c>
      <c r="H1634" t="s">
        <v>186</v>
      </c>
      <c r="I1634" t="s">
        <v>104</v>
      </c>
      <c r="J1634">
        <v>77070</v>
      </c>
      <c r="K1634" t="s">
        <v>105</v>
      </c>
      <c r="L1634" t="s">
        <v>3047</v>
      </c>
      <c r="M1634" t="s">
        <v>43</v>
      </c>
      <c r="N1634" t="s">
        <v>74</v>
      </c>
      <c r="O1634" t="s">
        <v>3048</v>
      </c>
      <c r="P1634" t="s">
        <v>3272</v>
      </c>
      <c r="Q1634">
        <v>3</v>
      </c>
      <c r="R1634">
        <v>0.8</v>
      </c>
      <c r="S1634" s="16">
        <v>-4.99</v>
      </c>
    </row>
    <row r="1635" spans="1:19">
      <c r="A1635" t="s">
        <v>7631</v>
      </c>
      <c r="B1635" s="1">
        <v>42218</v>
      </c>
      <c r="C1635" s="1">
        <v>42222</v>
      </c>
      <c r="D1635" t="s">
        <v>48</v>
      </c>
      <c r="E1635" t="s">
        <v>1893</v>
      </c>
      <c r="F1635" t="s">
        <v>22</v>
      </c>
      <c r="G1635" t="s">
        <v>23</v>
      </c>
      <c r="H1635" t="s">
        <v>326</v>
      </c>
      <c r="I1635" t="s">
        <v>433</v>
      </c>
      <c r="J1635">
        <v>97477</v>
      </c>
      <c r="K1635" t="s">
        <v>41</v>
      </c>
      <c r="L1635" t="s">
        <v>6407</v>
      </c>
      <c r="M1635" t="s">
        <v>28</v>
      </c>
      <c r="N1635" t="s">
        <v>53</v>
      </c>
      <c r="O1635" t="s">
        <v>6408</v>
      </c>
      <c r="P1635" t="s">
        <v>7632</v>
      </c>
      <c r="Q1635">
        <v>4</v>
      </c>
      <c r="R1635">
        <v>0.5</v>
      </c>
      <c r="S1635" s="16">
        <v>-188.7</v>
      </c>
    </row>
    <row r="1636" spans="1:19">
      <c r="A1636" t="s">
        <v>7633</v>
      </c>
      <c r="B1636" s="1">
        <v>42681</v>
      </c>
      <c r="C1636" s="1">
        <v>42686</v>
      </c>
      <c r="D1636" t="s">
        <v>48</v>
      </c>
      <c r="E1636" t="s">
        <v>2281</v>
      </c>
      <c r="F1636" t="s">
        <v>22</v>
      </c>
      <c r="G1636" t="s">
        <v>23</v>
      </c>
      <c r="H1636" t="s">
        <v>844</v>
      </c>
      <c r="I1636" t="s">
        <v>104</v>
      </c>
      <c r="J1636">
        <v>75220</v>
      </c>
      <c r="K1636" t="s">
        <v>105</v>
      </c>
      <c r="L1636" t="s">
        <v>7634</v>
      </c>
      <c r="M1636" t="s">
        <v>28</v>
      </c>
      <c r="N1636" t="s">
        <v>63</v>
      </c>
      <c r="O1636" t="s">
        <v>7635</v>
      </c>
      <c r="P1636" t="s">
        <v>2711</v>
      </c>
      <c r="Q1636">
        <v>5</v>
      </c>
      <c r="R1636">
        <v>0.6</v>
      </c>
      <c r="S1636" s="16">
        <v>-17.78</v>
      </c>
    </row>
    <row r="1637" spans="1:19">
      <c r="A1637" t="s">
        <v>7638</v>
      </c>
      <c r="B1637" s="1">
        <v>42856</v>
      </c>
      <c r="C1637" s="1">
        <v>42861</v>
      </c>
      <c r="D1637" t="s">
        <v>48</v>
      </c>
      <c r="E1637" t="s">
        <v>1498</v>
      </c>
      <c r="F1637" t="s">
        <v>22</v>
      </c>
      <c r="G1637" t="s">
        <v>23</v>
      </c>
      <c r="H1637" t="s">
        <v>1570</v>
      </c>
      <c r="I1637" t="s">
        <v>51</v>
      </c>
      <c r="J1637">
        <v>32216</v>
      </c>
      <c r="K1637" t="s">
        <v>26</v>
      </c>
      <c r="L1637" t="s">
        <v>6894</v>
      </c>
      <c r="M1637" t="s">
        <v>43</v>
      </c>
      <c r="N1637" t="s">
        <v>593</v>
      </c>
      <c r="O1637" t="s">
        <v>6895</v>
      </c>
      <c r="P1637" t="s">
        <v>7639</v>
      </c>
      <c r="Q1637">
        <v>2</v>
      </c>
      <c r="R1637">
        <v>0.2</v>
      </c>
      <c r="S1637" s="16">
        <v>0.42</v>
      </c>
    </row>
    <row r="1638" spans="1:19">
      <c r="A1638" t="s">
        <v>7640</v>
      </c>
      <c r="B1638" s="1">
        <v>41870</v>
      </c>
      <c r="C1638" s="1">
        <v>41874</v>
      </c>
      <c r="D1638" t="s">
        <v>48</v>
      </c>
      <c r="E1638" t="s">
        <v>6664</v>
      </c>
      <c r="F1638" t="s">
        <v>38</v>
      </c>
      <c r="G1638" t="s">
        <v>23</v>
      </c>
      <c r="H1638" t="s">
        <v>512</v>
      </c>
      <c r="I1638" t="s">
        <v>1312</v>
      </c>
      <c r="J1638">
        <v>31907</v>
      </c>
      <c r="K1638" t="s">
        <v>26</v>
      </c>
      <c r="L1638" t="s">
        <v>702</v>
      </c>
      <c r="M1638" t="s">
        <v>43</v>
      </c>
      <c r="N1638" t="s">
        <v>57</v>
      </c>
      <c r="O1638" t="s">
        <v>703</v>
      </c>
      <c r="P1638" t="s">
        <v>6609</v>
      </c>
      <c r="Q1638">
        <v>3</v>
      </c>
      <c r="R1638">
        <v>0</v>
      </c>
      <c r="S1638" s="16">
        <v>10.35</v>
      </c>
    </row>
    <row r="1639" spans="1:19">
      <c r="A1639" t="s">
        <v>7641</v>
      </c>
      <c r="B1639" s="1">
        <v>42719</v>
      </c>
      <c r="C1639" s="1">
        <v>42723</v>
      </c>
      <c r="D1639" t="s">
        <v>48</v>
      </c>
      <c r="E1639" t="s">
        <v>5946</v>
      </c>
      <c r="F1639" t="s">
        <v>102</v>
      </c>
      <c r="G1639" t="s">
        <v>23</v>
      </c>
      <c r="H1639" t="s">
        <v>1763</v>
      </c>
      <c r="I1639" t="s">
        <v>1764</v>
      </c>
      <c r="J1639">
        <v>72701</v>
      </c>
      <c r="K1639" t="s">
        <v>26</v>
      </c>
      <c r="L1639" t="s">
        <v>1445</v>
      </c>
      <c r="M1639" t="s">
        <v>43</v>
      </c>
      <c r="N1639" t="s">
        <v>90</v>
      </c>
      <c r="O1639" t="s">
        <v>1446</v>
      </c>
      <c r="P1639" t="s">
        <v>1988</v>
      </c>
      <c r="Q1639">
        <v>3</v>
      </c>
      <c r="R1639">
        <v>0</v>
      </c>
      <c r="S1639" s="16">
        <v>9.33</v>
      </c>
    </row>
    <row r="1640" spans="1:19">
      <c r="A1640" t="s">
        <v>7642</v>
      </c>
      <c r="B1640" s="1">
        <v>42003</v>
      </c>
      <c r="C1640" s="1">
        <v>42008</v>
      </c>
      <c r="D1640" t="s">
        <v>48</v>
      </c>
      <c r="E1640" t="s">
        <v>1745</v>
      </c>
      <c r="F1640" t="s">
        <v>22</v>
      </c>
      <c r="G1640" t="s">
        <v>23</v>
      </c>
      <c r="H1640" t="s">
        <v>274</v>
      </c>
      <c r="I1640" t="s">
        <v>275</v>
      </c>
      <c r="J1640">
        <v>10035</v>
      </c>
      <c r="K1640" t="s">
        <v>150</v>
      </c>
      <c r="L1640" t="s">
        <v>7643</v>
      </c>
      <c r="M1640" t="s">
        <v>43</v>
      </c>
      <c r="N1640" t="s">
        <v>78</v>
      </c>
      <c r="O1640" t="s">
        <v>7644</v>
      </c>
      <c r="P1640" t="s">
        <v>4466</v>
      </c>
      <c r="Q1640">
        <v>3</v>
      </c>
      <c r="R1640">
        <v>0</v>
      </c>
      <c r="S1640" s="16">
        <v>30.74</v>
      </c>
    </row>
    <row r="1641" spans="1:19">
      <c r="A1641" t="s">
        <v>7645</v>
      </c>
      <c r="B1641" s="1">
        <v>42663</v>
      </c>
      <c r="C1641" s="1">
        <v>42668</v>
      </c>
      <c r="D1641" t="s">
        <v>48</v>
      </c>
      <c r="E1641" t="s">
        <v>4175</v>
      </c>
      <c r="F1641" t="s">
        <v>38</v>
      </c>
      <c r="G1641" t="s">
        <v>23</v>
      </c>
      <c r="H1641" t="s">
        <v>7434</v>
      </c>
      <c r="I1641" t="s">
        <v>40</v>
      </c>
      <c r="J1641">
        <v>92020</v>
      </c>
      <c r="K1641" t="s">
        <v>41</v>
      </c>
      <c r="L1641" t="s">
        <v>6929</v>
      </c>
      <c r="M1641" t="s">
        <v>28</v>
      </c>
      <c r="N1641" t="s">
        <v>34</v>
      </c>
      <c r="O1641" t="s">
        <v>6930</v>
      </c>
      <c r="P1641" t="s">
        <v>5835</v>
      </c>
      <c r="Q1641">
        <v>4</v>
      </c>
      <c r="R1641">
        <v>0.2</v>
      </c>
      <c r="S1641" s="16">
        <v>4.84</v>
      </c>
    </row>
    <row r="1642" spans="1:19">
      <c r="A1642" t="s">
        <v>7646</v>
      </c>
      <c r="B1642" s="1">
        <v>42359</v>
      </c>
      <c r="C1642" s="1">
        <v>42364</v>
      </c>
      <c r="D1642" t="s">
        <v>20</v>
      </c>
      <c r="E1642" t="s">
        <v>3779</v>
      </c>
      <c r="F1642" t="s">
        <v>102</v>
      </c>
      <c r="G1642" t="s">
        <v>23</v>
      </c>
      <c r="H1642" t="s">
        <v>7494</v>
      </c>
      <c r="I1642" t="s">
        <v>213</v>
      </c>
      <c r="J1642">
        <v>60174</v>
      </c>
      <c r="K1642" t="s">
        <v>105</v>
      </c>
      <c r="L1642" t="s">
        <v>3329</v>
      </c>
      <c r="M1642" t="s">
        <v>70</v>
      </c>
      <c r="N1642" t="s">
        <v>700</v>
      </c>
      <c r="O1642" t="s">
        <v>3330</v>
      </c>
      <c r="P1642" t="s">
        <v>7647</v>
      </c>
      <c r="Q1642">
        <v>2</v>
      </c>
      <c r="R1642">
        <v>0.3</v>
      </c>
      <c r="S1642" s="16">
        <v>137.26</v>
      </c>
    </row>
    <row r="1643" spans="1:19">
      <c r="A1643" t="s">
        <v>7648</v>
      </c>
      <c r="B1643" s="1">
        <v>41863</v>
      </c>
      <c r="C1643" s="1">
        <v>41867</v>
      </c>
      <c r="D1643" t="s">
        <v>48</v>
      </c>
      <c r="E1643" t="s">
        <v>6442</v>
      </c>
      <c r="F1643" t="s">
        <v>102</v>
      </c>
      <c r="G1643" t="s">
        <v>23</v>
      </c>
      <c r="H1643" t="s">
        <v>1460</v>
      </c>
      <c r="I1643" t="s">
        <v>51</v>
      </c>
      <c r="J1643">
        <v>33180</v>
      </c>
      <c r="K1643" t="s">
        <v>26</v>
      </c>
      <c r="L1643" t="s">
        <v>7425</v>
      </c>
      <c r="M1643" t="s">
        <v>43</v>
      </c>
      <c r="N1643" t="s">
        <v>90</v>
      </c>
      <c r="O1643" t="s">
        <v>7426</v>
      </c>
      <c r="P1643" t="s">
        <v>1093</v>
      </c>
      <c r="Q1643">
        <v>6</v>
      </c>
      <c r="R1643">
        <v>0.2</v>
      </c>
      <c r="S1643" s="16">
        <v>10.89</v>
      </c>
    </row>
    <row r="1644" spans="1:19">
      <c r="A1644" t="s">
        <v>7649</v>
      </c>
      <c r="B1644" s="1">
        <v>42693</v>
      </c>
      <c r="C1644" s="1">
        <v>42699</v>
      </c>
      <c r="D1644" t="s">
        <v>48</v>
      </c>
      <c r="E1644" t="s">
        <v>3758</v>
      </c>
      <c r="F1644" t="s">
        <v>22</v>
      </c>
      <c r="G1644" t="s">
        <v>23</v>
      </c>
      <c r="H1644" t="s">
        <v>1208</v>
      </c>
      <c r="I1644" t="s">
        <v>275</v>
      </c>
      <c r="J1644">
        <v>11561</v>
      </c>
      <c r="K1644" t="s">
        <v>150</v>
      </c>
      <c r="L1644" t="s">
        <v>6118</v>
      </c>
      <c r="M1644" t="s">
        <v>43</v>
      </c>
      <c r="N1644" t="s">
        <v>78</v>
      </c>
      <c r="O1644" t="s">
        <v>6119</v>
      </c>
      <c r="P1644" t="s">
        <v>4748</v>
      </c>
      <c r="Q1644">
        <v>2</v>
      </c>
      <c r="R1644">
        <v>0</v>
      </c>
      <c r="S1644" s="16">
        <v>2.27</v>
      </c>
    </row>
    <row r="1645" spans="1:19">
      <c r="A1645" t="s">
        <v>7650</v>
      </c>
      <c r="B1645" s="1">
        <v>43046</v>
      </c>
      <c r="C1645" s="1">
        <v>43050</v>
      </c>
      <c r="D1645" t="s">
        <v>48</v>
      </c>
      <c r="E1645" t="s">
        <v>1975</v>
      </c>
      <c r="F1645" t="s">
        <v>22</v>
      </c>
      <c r="G1645" t="s">
        <v>23</v>
      </c>
      <c r="H1645" t="s">
        <v>274</v>
      </c>
      <c r="I1645" t="s">
        <v>275</v>
      </c>
      <c r="J1645">
        <v>10024</v>
      </c>
      <c r="K1645" t="s">
        <v>150</v>
      </c>
      <c r="L1645" t="s">
        <v>7651</v>
      </c>
      <c r="M1645" t="s">
        <v>70</v>
      </c>
      <c r="N1645" t="s">
        <v>162</v>
      </c>
      <c r="O1645" t="s">
        <v>7652</v>
      </c>
      <c r="P1645" t="s">
        <v>1416</v>
      </c>
      <c r="Q1645">
        <v>4</v>
      </c>
      <c r="R1645">
        <v>0</v>
      </c>
      <c r="S1645" s="16">
        <v>2.52</v>
      </c>
    </row>
    <row r="1646" spans="1:19">
      <c r="A1646" t="s">
        <v>7653</v>
      </c>
      <c r="B1646" s="1">
        <v>42553</v>
      </c>
      <c r="C1646" s="1">
        <v>42559</v>
      </c>
      <c r="D1646" t="s">
        <v>48</v>
      </c>
      <c r="E1646" t="s">
        <v>2947</v>
      </c>
      <c r="F1646" t="s">
        <v>22</v>
      </c>
      <c r="G1646" t="s">
        <v>23</v>
      </c>
      <c r="H1646" t="s">
        <v>1166</v>
      </c>
      <c r="I1646" t="s">
        <v>327</v>
      </c>
      <c r="J1646">
        <v>22204</v>
      </c>
      <c r="K1646" t="s">
        <v>26</v>
      </c>
      <c r="L1646" t="s">
        <v>7654</v>
      </c>
      <c r="M1646" t="s">
        <v>43</v>
      </c>
      <c r="N1646" t="s">
        <v>67</v>
      </c>
      <c r="O1646" t="s">
        <v>7655</v>
      </c>
      <c r="P1646" t="s">
        <v>4756</v>
      </c>
      <c r="Q1646">
        <v>2</v>
      </c>
      <c r="R1646">
        <v>0</v>
      </c>
      <c r="S1646" s="16">
        <v>3.16</v>
      </c>
    </row>
    <row r="1647" spans="1:19">
      <c r="A1647" t="s">
        <v>7656</v>
      </c>
      <c r="B1647" s="1">
        <v>42000</v>
      </c>
      <c r="C1647" s="1">
        <v>42007</v>
      </c>
      <c r="D1647" t="s">
        <v>48</v>
      </c>
      <c r="E1647" t="s">
        <v>4882</v>
      </c>
      <c r="F1647" t="s">
        <v>38</v>
      </c>
      <c r="G1647" t="s">
        <v>23</v>
      </c>
      <c r="H1647" t="s">
        <v>367</v>
      </c>
      <c r="I1647" t="s">
        <v>368</v>
      </c>
      <c r="J1647">
        <v>35601</v>
      </c>
      <c r="K1647" t="s">
        <v>26</v>
      </c>
      <c r="L1647" t="s">
        <v>7495</v>
      </c>
      <c r="M1647" t="s">
        <v>43</v>
      </c>
      <c r="N1647" t="s">
        <v>90</v>
      </c>
      <c r="O1647" t="s">
        <v>7496</v>
      </c>
      <c r="P1647" t="s">
        <v>468</v>
      </c>
      <c r="Q1647">
        <v>4</v>
      </c>
      <c r="R1647">
        <v>0</v>
      </c>
      <c r="S1647" s="16">
        <v>11.72</v>
      </c>
    </row>
    <row r="1648" spans="1:19">
      <c r="A1648" t="s">
        <v>7657</v>
      </c>
      <c r="B1648" s="1">
        <v>41740</v>
      </c>
      <c r="C1648" s="1">
        <v>41747</v>
      </c>
      <c r="D1648" t="s">
        <v>48</v>
      </c>
      <c r="E1648" t="s">
        <v>4301</v>
      </c>
      <c r="F1648" t="s">
        <v>22</v>
      </c>
      <c r="G1648" t="s">
        <v>23</v>
      </c>
      <c r="H1648" t="s">
        <v>1816</v>
      </c>
      <c r="I1648" t="s">
        <v>1817</v>
      </c>
      <c r="J1648">
        <v>59405</v>
      </c>
      <c r="K1648" t="s">
        <v>41</v>
      </c>
      <c r="L1648" t="s">
        <v>1070</v>
      </c>
      <c r="M1648" t="s">
        <v>43</v>
      </c>
      <c r="N1648" t="s">
        <v>57</v>
      </c>
      <c r="O1648" t="s">
        <v>1071</v>
      </c>
      <c r="P1648" t="s">
        <v>7658</v>
      </c>
      <c r="Q1648">
        <v>7</v>
      </c>
      <c r="R1648">
        <v>0</v>
      </c>
      <c r="S1648" s="16">
        <v>24.38</v>
      </c>
    </row>
    <row r="1649" spans="1:19">
      <c r="A1649" t="s">
        <v>7659</v>
      </c>
      <c r="B1649" s="1">
        <v>41889</v>
      </c>
      <c r="C1649" s="1">
        <v>41894</v>
      </c>
      <c r="D1649" t="s">
        <v>20</v>
      </c>
      <c r="E1649" t="s">
        <v>6970</v>
      </c>
      <c r="F1649" t="s">
        <v>38</v>
      </c>
      <c r="G1649" t="s">
        <v>23</v>
      </c>
      <c r="H1649" t="s">
        <v>943</v>
      </c>
      <c r="I1649" t="s">
        <v>40</v>
      </c>
      <c r="J1649">
        <v>95051</v>
      </c>
      <c r="K1649" t="s">
        <v>41</v>
      </c>
      <c r="L1649" t="s">
        <v>7660</v>
      </c>
      <c r="M1649" t="s">
        <v>43</v>
      </c>
      <c r="N1649" t="s">
        <v>593</v>
      </c>
      <c r="O1649" t="s">
        <v>7661</v>
      </c>
      <c r="P1649" t="s">
        <v>4221</v>
      </c>
      <c r="Q1649">
        <v>4</v>
      </c>
      <c r="R1649">
        <v>0</v>
      </c>
      <c r="S1649" s="16">
        <v>7.39</v>
      </c>
    </row>
    <row r="1650" spans="1:19">
      <c r="A1650" t="s">
        <v>7663</v>
      </c>
      <c r="B1650" s="1">
        <v>42307</v>
      </c>
      <c r="C1650" s="1">
        <v>42307</v>
      </c>
      <c r="D1650" t="s">
        <v>1327</v>
      </c>
      <c r="E1650" t="s">
        <v>2462</v>
      </c>
      <c r="F1650" t="s">
        <v>38</v>
      </c>
      <c r="G1650" t="s">
        <v>23</v>
      </c>
      <c r="H1650" t="s">
        <v>274</v>
      </c>
      <c r="I1650" t="s">
        <v>275</v>
      </c>
      <c r="J1650">
        <v>10024</v>
      </c>
      <c r="K1650" t="s">
        <v>150</v>
      </c>
      <c r="L1650" t="s">
        <v>7664</v>
      </c>
      <c r="M1650" t="s">
        <v>70</v>
      </c>
      <c r="N1650" t="s">
        <v>700</v>
      </c>
      <c r="O1650" t="s">
        <v>7665</v>
      </c>
      <c r="P1650" t="s">
        <v>7666</v>
      </c>
      <c r="Q1650">
        <v>4</v>
      </c>
      <c r="R1650">
        <v>0</v>
      </c>
      <c r="S1650" s="16">
        <v>269.31</v>
      </c>
    </row>
    <row r="1651" spans="1:19">
      <c r="A1651" t="s">
        <v>7667</v>
      </c>
      <c r="B1651" s="1">
        <v>43087</v>
      </c>
      <c r="C1651" s="1">
        <v>43093</v>
      </c>
      <c r="D1651" t="s">
        <v>48</v>
      </c>
      <c r="E1651" t="s">
        <v>4159</v>
      </c>
      <c r="F1651" t="s">
        <v>102</v>
      </c>
      <c r="G1651" t="s">
        <v>23</v>
      </c>
      <c r="H1651" t="s">
        <v>128</v>
      </c>
      <c r="I1651" t="s">
        <v>40</v>
      </c>
      <c r="J1651">
        <v>94110</v>
      </c>
      <c r="K1651" t="s">
        <v>41</v>
      </c>
      <c r="L1651" t="s">
        <v>2671</v>
      </c>
      <c r="M1651" t="s">
        <v>43</v>
      </c>
      <c r="N1651" t="s">
        <v>67</v>
      </c>
      <c r="O1651" t="s">
        <v>2672</v>
      </c>
      <c r="P1651" t="s">
        <v>4905</v>
      </c>
      <c r="Q1651">
        <v>2</v>
      </c>
      <c r="R1651">
        <v>0</v>
      </c>
      <c r="S1651" s="16">
        <v>1.67</v>
      </c>
    </row>
    <row r="1652" spans="1:19">
      <c r="A1652" t="s">
        <v>7668</v>
      </c>
      <c r="B1652" s="1">
        <v>42923</v>
      </c>
      <c r="C1652" s="1">
        <v>42927</v>
      </c>
      <c r="D1652" t="s">
        <v>48</v>
      </c>
      <c r="E1652" t="s">
        <v>2123</v>
      </c>
      <c r="F1652" t="s">
        <v>22</v>
      </c>
      <c r="G1652" t="s">
        <v>23</v>
      </c>
      <c r="H1652" t="s">
        <v>39</v>
      </c>
      <c r="I1652" t="s">
        <v>40</v>
      </c>
      <c r="J1652">
        <v>90049</v>
      </c>
      <c r="K1652" t="s">
        <v>41</v>
      </c>
      <c r="L1652" t="s">
        <v>4275</v>
      </c>
      <c r="M1652" t="s">
        <v>43</v>
      </c>
      <c r="N1652" t="s">
        <v>277</v>
      </c>
      <c r="O1652" t="s">
        <v>4276</v>
      </c>
      <c r="P1652" t="s">
        <v>2791</v>
      </c>
      <c r="Q1652">
        <v>3</v>
      </c>
      <c r="R1652">
        <v>0</v>
      </c>
      <c r="S1652" s="16">
        <v>0.12</v>
      </c>
    </row>
    <row r="1653" spans="1:19">
      <c r="A1653" t="s">
        <v>7669</v>
      </c>
      <c r="B1653" s="1">
        <v>42300</v>
      </c>
      <c r="C1653" s="1">
        <v>42305</v>
      </c>
      <c r="D1653" t="s">
        <v>48</v>
      </c>
      <c r="E1653" t="s">
        <v>4446</v>
      </c>
      <c r="F1653" t="s">
        <v>22</v>
      </c>
      <c r="G1653" t="s">
        <v>23</v>
      </c>
      <c r="H1653" t="s">
        <v>4818</v>
      </c>
      <c r="I1653" t="s">
        <v>104</v>
      </c>
      <c r="J1653">
        <v>79424</v>
      </c>
      <c r="K1653" t="s">
        <v>105</v>
      </c>
      <c r="L1653" t="s">
        <v>6427</v>
      </c>
      <c r="M1653" t="s">
        <v>43</v>
      </c>
      <c r="N1653" t="s">
        <v>90</v>
      </c>
      <c r="O1653" t="s">
        <v>6428</v>
      </c>
      <c r="P1653" t="s">
        <v>5764</v>
      </c>
      <c r="Q1653">
        <v>8</v>
      </c>
      <c r="R1653">
        <v>0.2</v>
      </c>
      <c r="S1653" s="16">
        <v>20.5</v>
      </c>
    </row>
    <row r="1654" spans="1:19">
      <c r="A1654" t="s">
        <v>7670</v>
      </c>
      <c r="B1654" s="1">
        <v>42706</v>
      </c>
      <c r="C1654" s="1">
        <v>42712</v>
      </c>
      <c r="D1654" t="s">
        <v>48</v>
      </c>
      <c r="E1654" t="s">
        <v>1148</v>
      </c>
      <c r="F1654" t="s">
        <v>38</v>
      </c>
      <c r="G1654" t="s">
        <v>23</v>
      </c>
      <c r="H1654" t="s">
        <v>7543</v>
      </c>
      <c r="I1654" t="s">
        <v>472</v>
      </c>
      <c r="J1654">
        <v>80501</v>
      </c>
      <c r="K1654" t="s">
        <v>41</v>
      </c>
      <c r="L1654" t="s">
        <v>6530</v>
      </c>
      <c r="M1654" t="s">
        <v>70</v>
      </c>
      <c r="N1654" t="s">
        <v>162</v>
      </c>
      <c r="O1654" t="s">
        <v>6531</v>
      </c>
      <c r="P1654" t="s">
        <v>7662</v>
      </c>
      <c r="Q1654">
        <v>3</v>
      </c>
      <c r="R1654">
        <v>0.2</v>
      </c>
      <c r="S1654" s="16">
        <v>-6.21</v>
      </c>
    </row>
    <row r="1655" spans="1:19">
      <c r="A1655" t="s">
        <v>7671</v>
      </c>
      <c r="B1655" s="1">
        <v>41690</v>
      </c>
      <c r="C1655" s="1">
        <v>41694</v>
      </c>
      <c r="D1655" t="s">
        <v>48</v>
      </c>
      <c r="E1655" t="s">
        <v>2204</v>
      </c>
      <c r="F1655" t="s">
        <v>102</v>
      </c>
      <c r="G1655" t="s">
        <v>23</v>
      </c>
      <c r="H1655" t="s">
        <v>39</v>
      </c>
      <c r="I1655" t="s">
        <v>40</v>
      </c>
      <c r="J1655">
        <v>90049</v>
      </c>
      <c r="K1655" t="s">
        <v>41</v>
      </c>
      <c r="L1655" t="s">
        <v>6224</v>
      </c>
      <c r="M1655" t="s">
        <v>43</v>
      </c>
      <c r="N1655" t="s">
        <v>90</v>
      </c>
      <c r="O1655" t="s">
        <v>6225</v>
      </c>
      <c r="P1655" t="s">
        <v>425</v>
      </c>
      <c r="Q1655">
        <v>2</v>
      </c>
      <c r="R1655">
        <v>0</v>
      </c>
      <c r="S1655" s="16">
        <v>6.22</v>
      </c>
    </row>
    <row r="1656" spans="1:19">
      <c r="A1656" t="s">
        <v>7672</v>
      </c>
      <c r="B1656" s="1">
        <v>43073</v>
      </c>
      <c r="C1656" s="1">
        <v>43079</v>
      </c>
      <c r="D1656" t="s">
        <v>48</v>
      </c>
      <c r="E1656" t="s">
        <v>7228</v>
      </c>
      <c r="F1656" t="s">
        <v>22</v>
      </c>
      <c r="G1656" t="s">
        <v>23</v>
      </c>
      <c r="H1656" t="s">
        <v>4769</v>
      </c>
      <c r="I1656" t="s">
        <v>816</v>
      </c>
      <c r="J1656">
        <v>7501</v>
      </c>
      <c r="K1656" t="s">
        <v>150</v>
      </c>
      <c r="L1656" t="s">
        <v>7563</v>
      </c>
      <c r="M1656" t="s">
        <v>28</v>
      </c>
      <c r="N1656" t="s">
        <v>63</v>
      </c>
      <c r="O1656" t="s">
        <v>7564</v>
      </c>
      <c r="P1656" t="s">
        <v>2874</v>
      </c>
      <c r="Q1656">
        <v>1</v>
      </c>
      <c r="R1656">
        <v>0</v>
      </c>
      <c r="S1656" s="16">
        <v>1.56</v>
      </c>
    </row>
    <row r="1657" spans="1:19">
      <c r="A1657" t="s">
        <v>7673</v>
      </c>
      <c r="B1657" s="1">
        <v>42461</v>
      </c>
      <c r="C1657" s="1">
        <v>42467</v>
      </c>
      <c r="D1657" t="s">
        <v>48</v>
      </c>
      <c r="E1657" t="s">
        <v>4175</v>
      </c>
      <c r="F1657" t="s">
        <v>38</v>
      </c>
      <c r="G1657" t="s">
        <v>23</v>
      </c>
      <c r="H1657" t="s">
        <v>2608</v>
      </c>
      <c r="I1657" t="s">
        <v>114</v>
      </c>
      <c r="J1657">
        <v>53209</v>
      </c>
      <c r="K1657" t="s">
        <v>105</v>
      </c>
      <c r="L1657" t="s">
        <v>3097</v>
      </c>
      <c r="M1657" t="s">
        <v>70</v>
      </c>
      <c r="N1657" t="s">
        <v>71</v>
      </c>
      <c r="O1657" t="s">
        <v>3098</v>
      </c>
      <c r="P1657" t="s">
        <v>2874</v>
      </c>
      <c r="Q1657">
        <v>1</v>
      </c>
      <c r="R1657">
        <v>0</v>
      </c>
      <c r="S1657" s="16">
        <v>0.26</v>
      </c>
    </row>
    <row r="1658" spans="1:19">
      <c r="A1658" t="s">
        <v>7675</v>
      </c>
      <c r="B1658" s="1">
        <v>42258</v>
      </c>
      <c r="C1658" s="1">
        <v>42259</v>
      </c>
      <c r="D1658" t="s">
        <v>191</v>
      </c>
      <c r="E1658" t="s">
        <v>2828</v>
      </c>
      <c r="F1658" t="s">
        <v>38</v>
      </c>
      <c r="G1658" t="s">
        <v>23</v>
      </c>
      <c r="H1658" t="s">
        <v>471</v>
      </c>
      <c r="I1658" t="s">
        <v>472</v>
      </c>
      <c r="J1658">
        <v>80013</v>
      </c>
      <c r="K1658" t="s">
        <v>41</v>
      </c>
      <c r="L1658" t="s">
        <v>1775</v>
      </c>
      <c r="M1658" t="s">
        <v>28</v>
      </c>
      <c r="N1658" t="s">
        <v>63</v>
      </c>
      <c r="O1658" t="s">
        <v>1776</v>
      </c>
      <c r="P1658" t="s">
        <v>7358</v>
      </c>
      <c r="Q1658">
        <v>4</v>
      </c>
      <c r="R1658">
        <v>0.2</v>
      </c>
      <c r="S1658" s="16">
        <v>4</v>
      </c>
    </row>
    <row r="1659" spans="1:19">
      <c r="A1659" t="s">
        <v>7676</v>
      </c>
      <c r="B1659" s="1">
        <v>41971</v>
      </c>
      <c r="C1659" s="1">
        <v>41975</v>
      </c>
      <c r="D1659" t="s">
        <v>48</v>
      </c>
      <c r="E1659" t="s">
        <v>4510</v>
      </c>
      <c r="F1659" t="s">
        <v>22</v>
      </c>
      <c r="G1659" t="s">
        <v>23</v>
      </c>
      <c r="H1659" t="s">
        <v>186</v>
      </c>
      <c r="I1659" t="s">
        <v>104</v>
      </c>
      <c r="J1659">
        <v>77041</v>
      </c>
      <c r="K1659" t="s">
        <v>105</v>
      </c>
      <c r="L1659" t="s">
        <v>4333</v>
      </c>
      <c r="M1659" t="s">
        <v>70</v>
      </c>
      <c r="N1659" t="s">
        <v>700</v>
      </c>
      <c r="O1659" t="s">
        <v>4334</v>
      </c>
      <c r="P1659" t="s">
        <v>7677</v>
      </c>
      <c r="Q1659">
        <v>5</v>
      </c>
      <c r="R1659">
        <v>0.4</v>
      </c>
      <c r="S1659" s="16">
        <v>-199.77</v>
      </c>
    </row>
    <row r="1660" spans="1:19">
      <c r="A1660" t="s">
        <v>7678</v>
      </c>
      <c r="B1660" s="1">
        <v>42670</v>
      </c>
      <c r="C1660" s="1">
        <v>42674</v>
      </c>
      <c r="D1660" t="s">
        <v>48</v>
      </c>
      <c r="E1660" t="s">
        <v>491</v>
      </c>
      <c r="F1660" t="s">
        <v>102</v>
      </c>
      <c r="G1660" t="s">
        <v>23</v>
      </c>
      <c r="H1660" t="s">
        <v>128</v>
      </c>
      <c r="I1660" t="s">
        <v>40</v>
      </c>
      <c r="J1660">
        <v>94122</v>
      </c>
      <c r="K1660" t="s">
        <v>41</v>
      </c>
      <c r="L1660" t="s">
        <v>7362</v>
      </c>
      <c r="M1660" t="s">
        <v>43</v>
      </c>
      <c r="N1660" t="s">
        <v>74</v>
      </c>
      <c r="O1660" t="s">
        <v>7363</v>
      </c>
      <c r="P1660" t="s">
        <v>4838</v>
      </c>
      <c r="Q1660">
        <v>4</v>
      </c>
      <c r="R1660">
        <v>0.2</v>
      </c>
      <c r="S1660" s="16">
        <v>25.18</v>
      </c>
    </row>
    <row r="1661" spans="1:19">
      <c r="A1661" t="s">
        <v>7680</v>
      </c>
      <c r="B1661" s="1">
        <v>42358</v>
      </c>
      <c r="C1661" s="1">
        <v>42363</v>
      </c>
      <c r="D1661" t="s">
        <v>20</v>
      </c>
      <c r="E1661" t="s">
        <v>4039</v>
      </c>
      <c r="F1661" t="s">
        <v>22</v>
      </c>
      <c r="G1661" t="s">
        <v>23</v>
      </c>
      <c r="H1661" t="s">
        <v>39</v>
      </c>
      <c r="I1661" t="s">
        <v>40</v>
      </c>
      <c r="J1661">
        <v>90036</v>
      </c>
      <c r="K1661" t="s">
        <v>41</v>
      </c>
      <c r="L1661" t="s">
        <v>4421</v>
      </c>
      <c r="M1661" t="s">
        <v>43</v>
      </c>
      <c r="N1661" t="s">
        <v>90</v>
      </c>
      <c r="O1661" t="s">
        <v>188</v>
      </c>
      <c r="P1661" t="s">
        <v>2921</v>
      </c>
      <c r="Q1661">
        <v>4</v>
      </c>
      <c r="R1661">
        <v>0</v>
      </c>
      <c r="S1661" s="16">
        <v>7.7</v>
      </c>
    </row>
    <row r="1662" spans="1:19">
      <c r="A1662" t="s">
        <v>7681</v>
      </c>
      <c r="B1662" s="1">
        <v>42667</v>
      </c>
      <c r="C1662" s="1">
        <v>42671</v>
      </c>
      <c r="D1662" t="s">
        <v>48</v>
      </c>
      <c r="E1662" t="s">
        <v>4413</v>
      </c>
      <c r="F1662" t="s">
        <v>102</v>
      </c>
      <c r="G1662" t="s">
        <v>23</v>
      </c>
      <c r="H1662" t="s">
        <v>128</v>
      </c>
      <c r="I1662" t="s">
        <v>40</v>
      </c>
      <c r="J1662">
        <v>94110</v>
      </c>
      <c r="K1662" t="s">
        <v>41</v>
      </c>
      <c r="L1662" t="s">
        <v>1204</v>
      </c>
      <c r="M1662" t="s">
        <v>70</v>
      </c>
      <c r="N1662" t="s">
        <v>162</v>
      </c>
      <c r="O1662" t="s">
        <v>1205</v>
      </c>
      <c r="P1662" t="s">
        <v>7682</v>
      </c>
      <c r="Q1662">
        <v>5</v>
      </c>
      <c r="R1662">
        <v>0</v>
      </c>
      <c r="S1662" s="16">
        <v>162</v>
      </c>
    </row>
    <row r="1663" spans="1:19">
      <c r="A1663" t="s">
        <v>7685</v>
      </c>
      <c r="B1663" s="1">
        <v>42064</v>
      </c>
      <c r="C1663" s="1">
        <v>42068</v>
      </c>
      <c r="D1663" t="s">
        <v>48</v>
      </c>
      <c r="E1663" t="s">
        <v>2234</v>
      </c>
      <c r="F1663" t="s">
        <v>22</v>
      </c>
      <c r="G1663" t="s">
        <v>23</v>
      </c>
      <c r="H1663" t="s">
        <v>148</v>
      </c>
      <c r="I1663" t="s">
        <v>149</v>
      </c>
      <c r="J1663">
        <v>19120</v>
      </c>
      <c r="K1663" t="s">
        <v>150</v>
      </c>
      <c r="L1663" t="s">
        <v>4391</v>
      </c>
      <c r="M1663" t="s">
        <v>43</v>
      </c>
      <c r="N1663" t="s">
        <v>78</v>
      </c>
      <c r="O1663" t="s">
        <v>4392</v>
      </c>
      <c r="P1663" t="s">
        <v>183</v>
      </c>
      <c r="Q1663">
        <v>2</v>
      </c>
      <c r="R1663">
        <v>0.2</v>
      </c>
      <c r="S1663" s="16">
        <v>0.44</v>
      </c>
    </row>
    <row r="1664" spans="1:19">
      <c r="A1664" t="s">
        <v>7686</v>
      </c>
      <c r="B1664" s="1">
        <v>41913</v>
      </c>
      <c r="C1664" s="1">
        <v>41917</v>
      </c>
      <c r="D1664" t="s">
        <v>48</v>
      </c>
      <c r="E1664" t="s">
        <v>6653</v>
      </c>
      <c r="F1664" t="s">
        <v>102</v>
      </c>
      <c r="G1664" t="s">
        <v>23</v>
      </c>
      <c r="H1664" t="s">
        <v>3348</v>
      </c>
      <c r="I1664" t="s">
        <v>1434</v>
      </c>
      <c r="J1664">
        <v>89502</v>
      </c>
      <c r="K1664" t="s">
        <v>41</v>
      </c>
      <c r="L1664" t="s">
        <v>7636</v>
      </c>
      <c r="M1664" t="s">
        <v>43</v>
      </c>
      <c r="N1664" t="s">
        <v>277</v>
      </c>
      <c r="O1664" t="s">
        <v>7637</v>
      </c>
      <c r="P1664" t="s">
        <v>6130</v>
      </c>
      <c r="Q1664">
        <v>1</v>
      </c>
      <c r="R1664">
        <v>0</v>
      </c>
      <c r="S1664" s="16" t="s">
        <v>7815</v>
      </c>
    </row>
    <row r="1665" spans="1:19">
      <c r="A1665" t="s">
        <v>7687</v>
      </c>
      <c r="B1665" s="1">
        <v>41959</v>
      </c>
      <c r="C1665" s="1">
        <v>41961</v>
      </c>
      <c r="D1665" t="s">
        <v>191</v>
      </c>
      <c r="E1665" t="s">
        <v>2163</v>
      </c>
      <c r="F1665" t="s">
        <v>38</v>
      </c>
      <c r="G1665" t="s">
        <v>23</v>
      </c>
      <c r="H1665" t="s">
        <v>39</v>
      </c>
      <c r="I1665" t="s">
        <v>40</v>
      </c>
      <c r="J1665">
        <v>90008</v>
      </c>
      <c r="K1665" t="s">
        <v>41</v>
      </c>
      <c r="L1665" t="s">
        <v>3069</v>
      </c>
      <c r="M1665" t="s">
        <v>70</v>
      </c>
      <c r="N1665" t="s">
        <v>71</v>
      </c>
      <c r="O1665" t="s">
        <v>3070</v>
      </c>
      <c r="P1665" t="s">
        <v>6102</v>
      </c>
      <c r="Q1665">
        <v>4</v>
      </c>
      <c r="R1665">
        <v>0.2</v>
      </c>
      <c r="S1665" s="16">
        <v>-17.989999999999998</v>
      </c>
    </row>
    <row r="1666" spans="1:19">
      <c r="A1666" t="s">
        <v>7688</v>
      </c>
      <c r="B1666" s="1">
        <v>42495</v>
      </c>
      <c r="C1666" s="1">
        <v>42499</v>
      </c>
      <c r="D1666" t="s">
        <v>48</v>
      </c>
      <c r="E1666" t="s">
        <v>453</v>
      </c>
      <c r="F1666" t="s">
        <v>102</v>
      </c>
      <c r="G1666" t="s">
        <v>23</v>
      </c>
      <c r="H1666" t="s">
        <v>5483</v>
      </c>
      <c r="I1666" t="s">
        <v>51</v>
      </c>
      <c r="J1666">
        <v>32303</v>
      </c>
      <c r="K1666" t="s">
        <v>26</v>
      </c>
      <c r="L1666" t="s">
        <v>7689</v>
      </c>
      <c r="M1666" t="s">
        <v>43</v>
      </c>
      <c r="N1666" t="s">
        <v>90</v>
      </c>
      <c r="O1666" t="s">
        <v>7690</v>
      </c>
      <c r="P1666" t="s">
        <v>7691</v>
      </c>
      <c r="Q1666">
        <v>4</v>
      </c>
      <c r="R1666">
        <v>0.2</v>
      </c>
      <c r="S1666" s="16">
        <v>31.47</v>
      </c>
    </row>
    <row r="1667" spans="1:19">
      <c r="A1667" t="s">
        <v>7692</v>
      </c>
      <c r="B1667" s="1">
        <v>42625</v>
      </c>
      <c r="C1667" s="1">
        <v>42626</v>
      </c>
      <c r="D1667" t="s">
        <v>1327</v>
      </c>
      <c r="E1667" t="s">
        <v>1575</v>
      </c>
      <c r="F1667" t="s">
        <v>102</v>
      </c>
      <c r="G1667" t="s">
        <v>23</v>
      </c>
      <c r="H1667" t="s">
        <v>1520</v>
      </c>
      <c r="I1667" t="s">
        <v>472</v>
      </c>
      <c r="J1667">
        <v>80027</v>
      </c>
      <c r="K1667" t="s">
        <v>41</v>
      </c>
      <c r="L1667" t="s">
        <v>7142</v>
      </c>
      <c r="M1667" t="s">
        <v>70</v>
      </c>
      <c r="N1667" t="s">
        <v>71</v>
      </c>
      <c r="O1667" t="s">
        <v>7143</v>
      </c>
      <c r="P1667" t="s">
        <v>7693</v>
      </c>
      <c r="Q1667">
        <v>3</v>
      </c>
      <c r="R1667">
        <v>0.2</v>
      </c>
      <c r="S1667" s="16">
        <v>9.18</v>
      </c>
    </row>
    <row r="1668" spans="1:19">
      <c r="A1668" t="s">
        <v>7694</v>
      </c>
      <c r="B1668" s="1">
        <v>41992</v>
      </c>
      <c r="C1668" s="1">
        <v>41994</v>
      </c>
      <c r="D1668" t="s">
        <v>191</v>
      </c>
      <c r="E1668" t="s">
        <v>1426</v>
      </c>
      <c r="F1668" t="s">
        <v>38</v>
      </c>
      <c r="G1668" t="s">
        <v>23</v>
      </c>
      <c r="H1668" t="s">
        <v>39</v>
      </c>
      <c r="I1668" t="s">
        <v>40</v>
      </c>
      <c r="J1668">
        <v>90008</v>
      </c>
      <c r="K1668" t="s">
        <v>41</v>
      </c>
      <c r="L1668" t="s">
        <v>2283</v>
      </c>
      <c r="M1668" t="s">
        <v>43</v>
      </c>
      <c r="N1668" t="s">
        <v>44</v>
      </c>
      <c r="O1668" t="s">
        <v>2284</v>
      </c>
      <c r="P1668" t="s">
        <v>46</v>
      </c>
      <c r="Q1668">
        <v>2</v>
      </c>
      <c r="R1668">
        <v>0</v>
      </c>
      <c r="S1668" s="16">
        <v>6.87</v>
      </c>
    </row>
    <row r="1669" spans="1:19">
      <c r="A1669" t="s">
        <v>7697</v>
      </c>
      <c r="B1669" s="1">
        <v>42815</v>
      </c>
      <c r="C1669" s="1">
        <v>42817</v>
      </c>
      <c r="D1669" t="s">
        <v>20</v>
      </c>
      <c r="E1669" t="s">
        <v>281</v>
      </c>
      <c r="F1669" t="s">
        <v>22</v>
      </c>
      <c r="G1669" t="s">
        <v>23</v>
      </c>
      <c r="H1669" t="s">
        <v>4709</v>
      </c>
      <c r="I1669" t="s">
        <v>149</v>
      </c>
      <c r="J1669">
        <v>19601</v>
      </c>
      <c r="K1669" t="s">
        <v>150</v>
      </c>
      <c r="L1669" t="s">
        <v>1749</v>
      </c>
      <c r="M1669" t="s">
        <v>43</v>
      </c>
      <c r="N1669" t="s">
        <v>175</v>
      </c>
      <c r="O1669" t="s">
        <v>1750</v>
      </c>
      <c r="P1669" t="s">
        <v>2342</v>
      </c>
      <c r="Q1669">
        <v>3</v>
      </c>
      <c r="R1669">
        <v>0.2</v>
      </c>
      <c r="S1669" s="16">
        <v>2.88</v>
      </c>
    </row>
    <row r="1670" spans="1:19">
      <c r="A1670" t="s">
        <v>7698</v>
      </c>
      <c r="B1670" s="1">
        <v>42160</v>
      </c>
      <c r="C1670" s="1">
        <v>42164</v>
      </c>
      <c r="D1670" t="s">
        <v>48</v>
      </c>
      <c r="E1670" t="s">
        <v>1580</v>
      </c>
      <c r="F1670" t="s">
        <v>38</v>
      </c>
      <c r="G1670" t="s">
        <v>23</v>
      </c>
      <c r="H1670" t="s">
        <v>7494</v>
      </c>
      <c r="I1670" t="s">
        <v>614</v>
      </c>
      <c r="J1670">
        <v>63301</v>
      </c>
      <c r="K1670" t="s">
        <v>105</v>
      </c>
      <c r="L1670" t="s">
        <v>4586</v>
      </c>
      <c r="M1670" t="s">
        <v>43</v>
      </c>
      <c r="N1670" t="s">
        <v>90</v>
      </c>
      <c r="O1670" t="s">
        <v>4587</v>
      </c>
      <c r="P1670" t="s">
        <v>946</v>
      </c>
      <c r="Q1670">
        <v>2</v>
      </c>
      <c r="R1670">
        <v>0</v>
      </c>
      <c r="S1670" s="16">
        <v>4.75</v>
      </c>
    </row>
    <row r="1671" spans="1:19">
      <c r="A1671" t="s">
        <v>7699</v>
      </c>
      <c r="B1671" s="1">
        <v>41920</v>
      </c>
      <c r="C1671" s="1">
        <v>41925</v>
      </c>
      <c r="D1671" t="s">
        <v>20</v>
      </c>
      <c r="E1671" t="s">
        <v>375</v>
      </c>
      <c r="F1671" t="s">
        <v>22</v>
      </c>
      <c r="G1671" t="s">
        <v>23</v>
      </c>
      <c r="H1671" t="s">
        <v>274</v>
      </c>
      <c r="I1671" t="s">
        <v>275</v>
      </c>
      <c r="J1671">
        <v>10011</v>
      </c>
      <c r="K1671" t="s">
        <v>150</v>
      </c>
      <c r="L1671" t="s">
        <v>4015</v>
      </c>
      <c r="M1671" t="s">
        <v>43</v>
      </c>
      <c r="N1671" t="s">
        <v>90</v>
      </c>
      <c r="O1671" t="s">
        <v>4016</v>
      </c>
      <c r="P1671" t="s">
        <v>5041</v>
      </c>
      <c r="Q1671">
        <v>4</v>
      </c>
      <c r="R1671">
        <v>0</v>
      </c>
      <c r="S1671" s="16">
        <v>55.76</v>
      </c>
    </row>
    <row r="1672" spans="1:19">
      <c r="A1672" t="s">
        <v>7700</v>
      </c>
      <c r="B1672" s="1">
        <v>43021</v>
      </c>
      <c r="C1672" s="1">
        <v>43028</v>
      </c>
      <c r="D1672" t="s">
        <v>48</v>
      </c>
      <c r="E1672" t="s">
        <v>4004</v>
      </c>
      <c r="F1672" t="s">
        <v>38</v>
      </c>
      <c r="G1672" t="s">
        <v>23</v>
      </c>
      <c r="H1672" t="s">
        <v>5263</v>
      </c>
      <c r="I1672" t="s">
        <v>40</v>
      </c>
      <c r="J1672">
        <v>95823</v>
      </c>
      <c r="K1672" t="s">
        <v>41</v>
      </c>
      <c r="L1672" t="s">
        <v>1396</v>
      </c>
      <c r="M1672" t="s">
        <v>70</v>
      </c>
      <c r="N1672" t="s">
        <v>162</v>
      </c>
      <c r="O1672" t="s">
        <v>1397</v>
      </c>
      <c r="P1672" t="s">
        <v>7399</v>
      </c>
      <c r="Q1672">
        <v>6</v>
      </c>
      <c r="R1672">
        <v>0</v>
      </c>
      <c r="S1672" s="16">
        <v>39.89</v>
      </c>
    </row>
    <row r="1673" spans="1:19">
      <c r="A1673" t="s">
        <v>7701</v>
      </c>
      <c r="B1673" s="1">
        <v>42258</v>
      </c>
      <c r="C1673" s="1">
        <v>42265</v>
      </c>
      <c r="D1673" t="s">
        <v>48</v>
      </c>
      <c r="E1673" t="s">
        <v>3196</v>
      </c>
      <c r="F1673" t="s">
        <v>102</v>
      </c>
      <c r="G1673" t="s">
        <v>23</v>
      </c>
      <c r="H1673" t="s">
        <v>4769</v>
      </c>
      <c r="I1673" t="s">
        <v>816</v>
      </c>
      <c r="J1673">
        <v>7501</v>
      </c>
      <c r="K1673" t="s">
        <v>150</v>
      </c>
      <c r="L1673" t="s">
        <v>6723</v>
      </c>
      <c r="M1673" t="s">
        <v>43</v>
      </c>
      <c r="N1673" t="s">
        <v>44</v>
      </c>
      <c r="O1673" t="s">
        <v>6724</v>
      </c>
      <c r="P1673" t="s">
        <v>6018</v>
      </c>
      <c r="Q1673">
        <v>3</v>
      </c>
      <c r="R1673">
        <v>0</v>
      </c>
      <c r="S1673" s="16">
        <v>14.9</v>
      </c>
    </row>
    <row r="1674" spans="1:19">
      <c r="A1674" t="s">
        <v>7702</v>
      </c>
      <c r="B1674" s="1">
        <v>42358</v>
      </c>
      <c r="C1674" s="1">
        <v>42364</v>
      </c>
      <c r="D1674" t="s">
        <v>48</v>
      </c>
      <c r="E1674" t="s">
        <v>5425</v>
      </c>
      <c r="F1674" t="s">
        <v>22</v>
      </c>
      <c r="G1674" t="s">
        <v>23</v>
      </c>
      <c r="H1674" t="s">
        <v>1166</v>
      </c>
      <c r="I1674" t="s">
        <v>327</v>
      </c>
      <c r="J1674">
        <v>22204</v>
      </c>
      <c r="K1674" t="s">
        <v>26</v>
      </c>
      <c r="L1674" t="s">
        <v>4766</v>
      </c>
      <c r="M1674" t="s">
        <v>43</v>
      </c>
      <c r="N1674" t="s">
        <v>78</v>
      </c>
      <c r="O1674" t="s">
        <v>4767</v>
      </c>
      <c r="P1674" t="s">
        <v>5743</v>
      </c>
      <c r="Q1674">
        <v>3</v>
      </c>
      <c r="R1674">
        <v>0</v>
      </c>
      <c r="S1674" s="16">
        <v>10.88</v>
      </c>
    </row>
    <row r="1675" spans="1:19">
      <c r="A1675" t="s">
        <v>7703</v>
      </c>
      <c r="B1675" s="1">
        <v>42678</v>
      </c>
      <c r="C1675" s="1">
        <v>42682</v>
      </c>
      <c r="D1675" t="s">
        <v>48</v>
      </c>
      <c r="E1675" t="s">
        <v>6085</v>
      </c>
      <c r="F1675" t="s">
        <v>22</v>
      </c>
      <c r="G1675" t="s">
        <v>23</v>
      </c>
      <c r="H1675" t="s">
        <v>978</v>
      </c>
      <c r="I1675" t="s">
        <v>40</v>
      </c>
      <c r="J1675">
        <v>92037</v>
      </c>
      <c r="K1675" t="s">
        <v>41</v>
      </c>
      <c r="L1675" t="s">
        <v>7285</v>
      </c>
      <c r="M1675" t="s">
        <v>70</v>
      </c>
      <c r="N1675" t="s">
        <v>700</v>
      </c>
      <c r="O1675" t="s">
        <v>7286</v>
      </c>
      <c r="P1675" t="s">
        <v>7704</v>
      </c>
      <c r="Q1675">
        <v>2</v>
      </c>
      <c r="R1675">
        <v>0.2</v>
      </c>
      <c r="S1675" s="16">
        <v>77.22</v>
      </c>
    </row>
    <row r="1676" spans="1:19">
      <c r="A1676" t="s">
        <v>7705</v>
      </c>
      <c r="B1676" s="1">
        <v>41922</v>
      </c>
      <c r="C1676" s="1">
        <v>41922</v>
      </c>
      <c r="D1676" t="s">
        <v>1327</v>
      </c>
      <c r="E1676" t="s">
        <v>4994</v>
      </c>
      <c r="F1676" t="s">
        <v>22</v>
      </c>
      <c r="G1676" t="s">
        <v>23</v>
      </c>
      <c r="H1676" t="s">
        <v>512</v>
      </c>
      <c r="I1676" t="s">
        <v>513</v>
      </c>
      <c r="J1676">
        <v>43229</v>
      </c>
      <c r="K1676" t="s">
        <v>150</v>
      </c>
      <c r="L1676" t="s">
        <v>7706</v>
      </c>
      <c r="M1676" t="s">
        <v>70</v>
      </c>
      <c r="N1676" t="s">
        <v>700</v>
      </c>
      <c r="O1676" t="s">
        <v>7707</v>
      </c>
      <c r="P1676" t="s">
        <v>6019</v>
      </c>
      <c r="Q1676">
        <v>2</v>
      </c>
      <c r="R1676">
        <v>0.7</v>
      </c>
      <c r="S1676" s="16">
        <v>-71.400000000000006</v>
      </c>
    </row>
    <row r="1677" spans="1:19">
      <c r="A1677" t="s">
        <v>7708</v>
      </c>
      <c r="B1677" s="1">
        <v>42995</v>
      </c>
      <c r="C1677" s="1">
        <v>43001</v>
      </c>
      <c r="D1677" t="s">
        <v>48</v>
      </c>
      <c r="E1677" t="s">
        <v>465</v>
      </c>
      <c r="F1677" t="s">
        <v>22</v>
      </c>
      <c r="G1677" t="s">
        <v>23</v>
      </c>
      <c r="H1677" t="s">
        <v>1031</v>
      </c>
      <c r="I1677" t="s">
        <v>816</v>
      </c>
      <c r="J1677">
        <v>7960</v>
      </c>
      <c r="K1677" t="s">
        <v>150</v>
      </c>
      <c r="L1677" t="s">
        <v>7709</v>
      </c>
      <c r="M1677" t="s">
        <v>70</v>
      </c>
      <c r="N1677" t="s">
        <v>700</v>
      </c>
      <c r="O1677" t="s">
        <v>7710</v>
      </c>
      <c r="P1677" t="s">
        <v>7711</v>
      </c>
      <c r="Q1677">
        <v>4</v>
      </c>
      <c r="R1677">
        <v>0</v>
      </c>
      <c r="S1677" s="16">
        <v>225.6</v>
      </c>
    </row>
    <row r="1678" spans="1:19">
      <c r="A1678" t="s">
        <v>7712</v>
      </c>
      <c r="B1678" s="1">
        <v>42521</v>
      </c>
      <c r="C1678" s="1">
        <v>42525</v>
      </c>
      <c r="D1678" t="s">
        <v>48</v>
      </c>
      <c r="E1678" t="s">
        <v>3749</v>
      </c>
      <c r="F1678" t="s">
        <v>22</v>
      </c>
      <c r="G1678" t="s">
        <v>23</v>
      </c>
      <c r="H1678" t="s">
        <v>367</v>
      </c>
      <c r="I1678" t="s">
        <v>213</v>
      </c>
      <c r="J1678">
        <v>62521</v>
      </c>
      <c r="K1678" t="s">
        <v>105</v>
      </c>
      <c r="L1678" t="s">
        <v>7616</v>
      </c>
      <c r="M1678" t="s">
        <v>28</v>
      </c>
      <c r="N1678" t="s">
        <v>63</v>
      </c>
      <c r="O1678" t="s">
        <v>7617</v>
      </c>
      <c r="P1678" t="s">
        <v>708</v>
      </c>
      <c r="Q1678">
        <v>3</v>
      </c>
      <c r="R1678">
        <v>0.6</v>
      </c>
      <c r="S1678" s="16">
        <v>-12.83</v>
      </c>
    </row>
    <row r="1679" spans="1:19">
      <c r="A1679" t="s">
        <v>7713</v>
      </c>
      <c r="B1679" s="1">
        <v>43043</v>
      </c>
      <c r="C1679" s="1">
        <v>43047</v>
      </c>
      <c r="D1679" t="s">
        <v>48</v>
      </c>
      <c r="E1679" t="s">
        <v>2105</v>
      </c>
      <c r="F1679" t="s">
        <v>22</v>
      </c>
      <c r="G1679" t="s">
        <v>23</v>
      </c>
      <c r="H1679" t="s">
        <v>5937</v>
      </c>
      <c r="I1679" t="s">
        <v>344</v>
      </c>
      <c r="J1679">
        <v>37421</v>
      </c>
      <c r="K1679" t="s">
        <v>26</v>
      </c>
      <c r="L1679" t="s">
        <v>1742</v>
      </c>
      <c r="M1679" t="s">
        <v>70</v>
      </c>
      <c r="N1679" t="s">
        <v>162</v>
      </c>
      <c r="O1679" t="s">
        <v>1743</v>
      </c>
      <c r="P1679" t="s">
        <v>460</v>
      </c>
      <c r="Q1679">
        <v>3</v>
      </c>
      <c r="R1679">
        <v>0.2</v>
      </c>
      <c r="S1679" s="16">
        <v>15.6</v>
      </c>
    </row>
    <row r="1680" spans="1:19">
      <c r="A1680" t="s">
        <v>7714</v>
      </c>
      <c r="B1680" s="1">
        <v>42399</v>
      </c>
      <c r="C1680" s="1">
        <v>42403</v>
      </c>
      <c r="D1680" t="s">
        <v>48</v>
      </c>
      <c r="E1680" t="s">
        <v>5671</v>
      </c>
      <c r="F1680" t="s">
        <v>22</v>
      </c>
      <c r="G1680" t="s">
        <v>23</v>
      </c>
      <c r="H1680" t="s">
        <v>3137</v>
      </c>
      <c r="I1680" t="s">
        <v>213</v>
      </c>
      <c r="J1680">
        <v>61107</v>
      </c>
      <c r="K1680" t="s">
        <v>105</v>
      </c>
      <c r="L1680" t="s">
        <v>7715</v>
      </c>
      <c r="M1680" t="s">
        <v>70</v>
      </c>
      <c r="N1680" t="s">
        <v>71</v>
      </c>
      <c r="O1680" t="s">
        <v>7716</v>
      </c>
      <c r="P1680" t="s">
        <v>7313</v>
      </c>
      <c r="Q1680">
        <v>4</v>
      </c>
      <c r="R1680">
        <v>0.2</v>
      </c>
      <c r="S1680" s="16">
        <v>144</v>
      </c>
    </row>
    <row r="1681" spans="1:19">
      <c r="A1681" t="s">
        <v>7717</v>
      </c>
      <c r="B1681" s="1">
        <v>43087</v>
      </c>
      <c r="C1681" s="1">
        <v>43093</v>
      </c>
      <c r="D1681" t="s">
        <v>48</v>
      </c>
      <c r="E1681" t="s">
        <v>7630</v>
      </c>
      <c r="F1681" t="s">
        <v>38</v>
      </c>
      <c r="G1681" t="s">
        <v>23</v>
      </c>
      <c r="H1681" t="s">
        <v>2608</v>
      </c>
      <c r="I1681" t="s">
        <v>114</v>
      </c>
      <c r="J1681">
        <v>53209</v>
      </c>
      <c r="K1681" t="s">
        <v>105</v>
      </c>
      <c r="L1681" t="s">
        <v>7427</v>
      </c>
      <c r="M1681" t="s">
        <v>28</v>
      </c>
      <c r="N1681" t="s">
        <v>63</v>
      </c>
      <c r="O1681" t="s">
        <v>7428</v>
      </c>
      <c r="P1681" t="s">
        <v>7718</v>
      </c>
      <c r="Q1681">
        <v>5</v>
      </c>
      <c r="R1681">
        <v>0</v>
      </c>
      <c r="S1681" s="16">
        <v>22.99</v>
      </c>
    </row>
    <row r="1682" spans="1:19">
      <c r="A1682" t="s">
        <v>7719</v>
      </c>
      <c r="B1682" s="1">
        <v>41873</v>
      </c>
      <c r="C1682" s="1">
        <v>41875</v>
      </c>
      <c r="D1682" t="s">
        <v>20</v>
      </c>
      <c r="E1682" t="s">
        <v>1682</v>
      </c>
      <c r="F1682" t="s">
        <v>22</v>
      </c>
      <c r="G1682" t="s">
        <v>23</v>
      </c>
      <c r="H1682" t="s">
        <v>6281</v>
      </c>
      <c r="I1682" t="s">
        <v>51</v>
      </c>
      <c r="J1682">
        <v>33161</v>
      </c>
      <c r="K1682" t="s">
        <v>26</v>
      </c>
      <c r="L1682" t="s">
        <v>7720</v>
      </c>
      <c r="M1682" t="s">
        <v>43</v>
      </c>
      <c r="N1682" t="s">
        <v>593</v>
      </c>
      <c r="O1682" t="s">
        <v>7721</v>
      </c>
      <c r="P1682" t="s">
        <v>6273</v>
      </c>
      <c r="Q1682">
        <v>3</v>
      </c>
      <c r="R1682">
        <v>0.2</v>
      </c>
      <c r="S1682" s="16">
        <v>-1.81</v>
      </c>
    </row>
    <row r="1683" spans="1:19">
      <c r="A1683" t="s">
        <v>7722</v>
      </c>
      <c r="B1683" s="1">
        <v>41902</v>
      </c>
      <c r="C1683" s="1">
        <v>41906</v>
      </c>
      <c r="D1683" t="s">
        <v>48</v>
      </c>
      <c r="E1683" t="s">
        <v>3667</v>
      </c>
      <c r="F1683" t="s">
        <v>38</v>
      </c>
      <c r="G1683" t="s">
        <v>23</v>
      </c>
      <c r="H1683" t="s">
        <v>978</v>
      </c>
      <c r="I1683" t="s">
        <v>40</v>
      </c>
      <c r="J1683">
        <v>92024</v>
      </c>
      <c r="K1683" t="s">
        <v>41</v>
      </c>
      <c r="L1683" t="s">
        <v>6173</v>
      </c>
      <c r="M1683" t="s">
        <v>43</v>
      </c>
      <c r="N1683" t="s">
        <v>90</v>
      </c>
      <c r="O1683" t="s">
        <v>6174</v>
      </c>
      <c r="P1683" t="s">
        <v>131</v>
      </c>
      <c r="Q1683">
        <v>2</v>
      </c>
      <c r="R1683">
        <v>0</v>
      </c>
      <c r="S1683" s="16">
        <v>3.85</v>
      </c>
    </row>
    <row r="1684" spans="1:19">
      <c r="A1684" t="s">
        <v>7723</v>
      </c>
      <c r="B1684" s="1">
        <v>41676</v>
      </c>
      <c r="C1684" s="1">
        <v>41680</v>
      </c>
      <c r="D1684" t="s">
        <v>20</v>
      </c>
      <c r="E1684" t="s">
        <v>983</v>
      </c>
      <c r="F1684" t="s">
        <v>22</v>
      </c>
      <c r="G1684" t="s">
        <v>23</v>
      </c>
      <c r="H1684" t="s">
        <v>7724</v>
      </c>
      <c r="I1684" t="s">
        <v>213</v>
      </c>
      <c r="J1684">
        <v>60441</v>
      </c>
      <c r="K1684" t="s">
        <v>105</v>
      </c>
      <c r="L1684" t="s">
        <v>5610</v>
      </c>
      <c r="M1684" t="s">
        <v>43</v>
      </c>
      <c r="N1684" t="s">
        <v>74</v>
      </c>
      <c r="O1684" t="s">
        <v>5611</v>
      </c>
      <c r="P1684" t="s">
        <v>5591</v>
      </c>
      <c r="Q1684">
        <v>2</v>
      </c>
      <c r="R1684">
        <v>0.8</v>
      </c>
      <c r="S1684" s="16">
        <v>-14.77</v>
      </c>
    </row>
    <row r="1685" spans="1:19">
      <c r="A1685" t="s">
        <v>7725</v>
      </c>
      <c r="B1685" s="1">
        <v>42362</v>
      </c>
      <c r="C1685" s="1">
        <v>42368</v>
      </c>
      <c r="D1685" t="s">
        <v>48</v>
      </c>
      <c r="E1685" t="s">
        <v>3768</v>
      </c>
      <c r="F1685" t="s">
        <v>38</v>
      </c>
      <c r="G1685" t="s">
        <v>23</v>
      </c>
      <c r="H1685" t="s">
        <v>326</v>
      </c>
      <c r="I1685" t="s">
        <v>614</v>
      </c>
      <c r="J1685">
        <v>65807</v>
      </c>
      <c r="K1685" t="s">
        <v>105</v>
      </c>
      <c r="L1685" t="s">
        <v>6353</v>
      </c>
      <c r="M1685" t="s">
        <v>28</v>
      </c>
      <c r="N1685" t="s">
        <v>63</v>
      </c>
      <c r="O1685" t="s">
        <v>6354</v>
      </c>
      <c r="P1685" t="s">
        <v>1484</v>
      </c>
      <c r="Q1685">
        <v>2</v>
      </c>
      <c r="R1685">
        <v>0</v>
      </c>
      <c r="S1685" s="16">
        <v>3.78</v>
      </c>
    </row>
    <row r="1686" spans="1:19">
      <c r="A1686" t="s">
        <v>7726</v>
      </c>
      <c r="B1686" s="1">
        <v>41866</v>
      </c>
      <c r="C1686" s="1">
        <v>41868</v>
      </c>
      <c r="D1686" t="s">
        <v>191</v>
      </c>
      <c r="E1686" t="s">
        <v>3293</v>
      </c>
      <c r="F1686" t="s">
        <v>22</v>
      </c>
      <c r="G1686" t="s">
        <v>23</v>
      </c>
      <c r="H1686" t="s">
        <v>6594</v>
      </c>
      <c r="I1686" t="s">
        <v>51</v>
      </c>
      <c r="J1686">
        <v>33021</v>
      </c>
      <c r="K1686" t="s">
        <v>26</v>
      </c>
      <c r="L1686" t="s">
        <v>7683</v>
      </c>
      <c r="M1686" t="s">
        <v>43</v>
      </c>
      <c r="N1686" t="s">
        <v>90</v>
      </c>
      <c r="O1686" t="s">
        <v>7684</v>
      </c>
      <c r="P1686" t="s">
        <v>1597</v>
      </c>
      <c r="Q1686">
        <v>5</v>
      </c>
      <c r="R1686">
        <v>0.2</v>
      </c>
      <c r="S1686" s="16">
        <v>29.69</v>
      </c>
    </row>
    <row r="1687" spans="1:19">
      <c r="A1687" t="s">
        <v>7727</v>
      </c>
      <c r="B1687" s="1">
        <v>42874</v>
      </c>
      <c r="C1687" s="1">
        <v>42878</v>
      </c>
      <c r="D1687" t="s">
        <v>48</v>
      </c>
      <c r="E1687" t="s">
        <v>4543</v>
      </c>
      <c r="F1687" t="s">
        <v>38</v>
      </c>
      <c r="G1687" t="s">
        <v>23</v>
      </c>
      <c r="H1687" t="s">
        <v>1738</v>
      </c>
      <c r="I1687" t="s">
        <v>368</v>
      </c>
      <c r="J1687">
        <v>35810</v>
      </c>
      <c r="K1687" t="s">
        <v>26</v>
      </c>
      <c r="L1687" t="s">
        <v>6048</v>
      </c>
      <c r="M1687" t="s">
        <v>43</v>
      </c>
      <c r="N1687" t="s">
        <v>74</v>
      </c>
      <c r="O1687" t="s">
        <v>6049</v>
      </c>
      <c r="P1687" t="s">
        <v>7306</v>
      </c>
      <c r="Q1687">
        <v>4</v>
      </c>
      <c r="R1687">
        <v>0</v>
      </c>
      <c r="S1687" s="16">
        <v>12.82</v>
      </c>
    </row>
    <row r="1688" spans="1:19">
      <c r="A1688" t="s">
        <v>7728</v>
      </c>
      <c r="B1688" s="1">
        <v>41724</v>
      </c>
      <c r="C1688" s="1">
        <v>41729</v>
      </c>
      <c r="D1688" t="s">
        <v>20</v>
      </c>
      <c r="E1688" t="s">
        <v>3873</v>
      </c>
      <c r="F1688" t="s">
        <v>38</v>
      </c>
      <c r="G1688" t="s">
        <v>23</v>
      </c>
      <c r="H1688" t="s">
        <v>128</v>
      </c>
      <c r="I1688" t="s">
        <v>40</v>
      </c>
      <c r="J1688">
        <v>94122</v>
      </c>
      <c r="K1688" t="s">
        <v>41</v>
      </c>
      <c r="L1688" t="s">
        <v>4934</v>
      </c>
      <c r="M1688" t="s">
        <v>43</v>
      </c>
      <c r="N1688" t="s">
        <v>67</v>
      </c>
      <c r="O1688" t="s">
        <v>4935</v>
      </c>
      <c r="P1688" t="s">
        <v>1891</v>
      </c>
      <c r="Q1688">
        <v>2</v>
      </c>
      <c r="R1688">
        <v>0</v>
      </c>
      <c r="S1688" s="16">
        <v>0.84</v>
      </c>
    </row>
    <row r="1689" spans="1:19">
      <c r="A1689" t="s">
        <v>7729</v>
      </c>
      <c r="B1689" s="1">
        <v>42310</v>
      </c>
      <c r="C1689" s="1">
        <v>42312</v>
      </c>
      <c r="D1689" t="s">
        <v>191</v>
      </c>
      <c r="E1689" t="s">
        <v>4413</v>
      </c>
      <c r="F1689" t="s">
        <v>102</v>
      </c>
      <c r="G1689" t="s">
        <v>23</v>
      </c>
      <c r="H1689" t="s">
        <v>274</v>
      </c>
      <c r="I1689" t="s">
        <v>275</v>
      </c>
      <c r="J1689">
        <v>10011</v>
      </c>
      <c r="K1689" t="s">
        <v>150</v>
      </c>
      <c r="L1689" t="s">
        <v>7432</v>
      </c>
      <c r="M1689" t="s">
        <v>28</v>
      </c>
      <c r="N1689" t="s">
        <v>34</v>
      </c>
      <c r="O1689" t="s">
        <v>7433</v>
      </c>
      <c r="P1689" t="s">
        <v>7730</v>
      </c>
      <c r="Q1689">
        <v>11</v>
      </c>
      <c r="R1689">
        <v>0.1</v>
      </c>
      <c r="S1689" s="16">
        <v>553.39</v>
      </c>
    </row>
    <row r="1690" spans="1:19">
      <c r="A1690" t="s">
        <v>7731</v>
      </c>
      <c r="B1690" s="1">
        <v>42639</v>
      </c>
      <c r="C1690" s="1">
        <v>42643</v>
      </c>
      <c r="D1690" t="s">
        <v>48</v>
      </c>
      <c r="E1690" t="s">
        <v>6970</v>
      </c>
      <c r="F1690" t="s">
        <v>38</v>
      </c>
      <c r="G1690" t="s">
        <v>23</v>
      </c>
      <c r="H1690" t="s">
        <v>186</v>
      </c>
      <c r="I1690" t="s">
        <v>104</v>
      </c>
      <c r="J1690">
        <v>77041</v>
      </c>
      <c r="K1690" t="s">
        <v>105</v>
      </c>
      <c r="L1690" t="s">
        <v>7318</v>
      </c>
      <c r="M1690" t="s">
        <v>43</v>
      </c>
      <c r="N1690" t="s">
        <v>78</v>
      </c>
      <c r="O1690" t="s">
        <v>7319</v>
      </c>
      <c r="P1690" t="s">
        <v>7732</v>
      </c>
      <c r="Q1690">
        <v>2</v>
      </c>
      <c r="R1690">
        <v>0.8</v>
      </c>
      <c r="S1690" s="16">
        <v>-251.19</v>
      </c>
    </row>
    <row r="1691" spans="1:19">
      <c r="A1691" t="s">
        <v>7733</v>
      </c>
      <c r="B1691" s="1">
        <v>42630</v>
      </c>
      <c r="C1691" s="1">
        <v>42633</v>
      </c>
      <c r="D1691" t="s">
        <v>20</v>
      </c>
      <c r="E1691" t="s">
        <v>560</v>
      </c>
      <c r="F1691" t="s">
        <v>22</v>
      </c>
      <c r="G1691" t="s">
        <v>23</v>
      </c>
      <c r="H1691" t="s">
        <v>326</v>
      </c>
      <c r="I1691" t="s">
        <v>513</v>
      </c>
      <c r="J1691">
        <v>45503</v>
      </c>
      <c r="K1691" t="s">
        <v>150</v>
      </c>
      <c r="L1691" t="s">
        <v>1001</v>
      </c>
      <c r="M1691" t="s">
        <v>43</v>
      </c>
      <c r="N1691" t="s">
        <v>57</v>
      </c>
      <c r="O1691" t="s">
        <v>1002</v>
      </c>
      <c r="P1691" t="s">
        <v>7734</v>
      </c>
      <c r="Q1691">
        <v>5</v>
      </c>
      <c r="R1691">
        <v>0.2</v>
      </c>
      <c r="S1691" s="16">
        <v>-62.77</v>
      </c>
    </row>
    <row r="1692" spans="1:19">
      <c r="A1692" t="s">
        <v>7735</v>
      </c>
      <c r="B1692" s="1">
        <v>43020</v>
      </c>
      <c r="C1692" s="1">
        <v>43024</v>
      </c>
      <c r="D1692" t="s">
        <v>48</v>
      </c>
      <c r="E1692" t="s">
        <v>3171</v>
      </c>
      <c r="F1692" t="s">
        <v>102</v>
      </c>
      <c r="G1692" t="s">
        <v>23</v>
      </c>
      <c r="H1692" t="s">
        <v>844</v>
      </c>
      <c r="I1692" t="s">
        <v>104</v>
      </c>
      <c r="J1692">
        <v>75081</v>
      </c>
      <c r="K1692" t="s">
        <v>105</v>
      </c>
      <c r="L1692" t="s">
        <v>2648</v>
      </c>
      <c r="M1692" t="s">
        <v>70</v>
      </c>
      <c r="N1692" t="s">
        <v>71</v>
      </c>
      <c r="O1692" t="s">
        <v>2649</v>
      </c>
      <c r="P1692" t="s">
        <v>7272</v>
      </c>
      <c r="Q1692">
        <v>7</v>
      </c>
      <c r="R1692">
        <v>0.2</v>
      </c>
      <c r="S1692" s="16">
        <v>27.72</v>
      </c>
    </row>
    <row r="1693" spans="1:19">
      <c r="A1693" t="s">
        <v>7736</v>
      </c>
      <c r="B1693" s="1">
        <v>41925</v>
      </c>
      <c r="C1693" s="1">
        <v>41927</v>
      </c>
      <c r="D1693" t="s">
        <v>191</v>
      </c>
      <c r="E1693" t="s">
        <v>5883</v>
      </c>
      <c r="F1693" t="s">
        <v>102</v>
      </c>
      <c r="G1693" t="s">
        <v>23</v>
      </c>
      <c r="H1693" t="s">
        <v>1510</v>
      </c>
      <c r="I1693" t="s">
        <v>327</v>
      </c>
      <c r="J1693">
        <v>23223</v>
      </c>
      <c r="K1693" t="s">
        <v>26</v>
      </c>
      <c r="L1693" t="s">
        <v>4148</v>
      </c>
      <c r="M1693" t="s">
        <v>43</v>
      </c>
      <c r="N1693" t="s">
        <v>175</v>
      </c>
      <c r="O1693" t="s">
        <v>4149</v>
      </c>
      <c r="P1693" t="s">
        <v>3762</v>
      </c>
      <c r="Q1693">
        <v>5</v>
      </c>
      <c r="R1693">
        <v>0</v>
      </c>
      <c r="S1693" s="16">
        <v>17.47</v>
      </c>
    </row>
    <row r="1694" spans="1:19">
      <c r="A1694" t="s">
        <v>7737</v>
      </c>
      <c r="B1694" s="1">
        <v>42472</v>
      </c>
      <c r="C1694" s="1">
        <v>42477</v>
      </c>
      <c r="D1694" t="s">
        <v>48</v>
      </c>
      <c r="E1694" t="s">
        <v>4481</v>
      </c>
      <c r="F1694" t="s">
        <v>38</v>
      </c>
      <c r="G1694" t="s">
        <v>23</v>
      </c>
      <c r="H1694" t="s">
        <v>7402</v>
      </c>
      <c r="I1694" t="s">
        <v>88</v>
      </c>
      <c r="J1694">
        <v>27893</v>
      </c>
      <c r="K1694" t="s">
        <v>26</v>
      </c>
      <c r="L1694" t="s">
        <v>1613</v>
      </c>
      <c r="M1694" t="s">
        <v>43</v>
      </c>
      <c r="N1694" t="s">
        <v>57</v>
      </c>
      <c r="O1694" t="s">
        <v>1614</v>
      </c>
      <c r="P1694" t="s">
        <v>7605</v>
      </c>
      <c r="Q1694">
        <v>3</v>
      </c>
      <c r="R1694">
        <v>0.2</v>
      </c>
      <c r="S1694" s="16">
        <v>-22.67</v>
      </c>
    </row>
    <row r="1695" spans="1:19">
      <c r="A1695" t="s">
        <v>7738</v>
      </c>
      <c r="B1695" s="1">
        <v>42545</v>
      </c>
      <c r="C1695" s="1">
        <v>42547</v>
      </c>
      <c r="D1695" t="s">
        <v>20</v>
      </c>
      <c r="E1695" t="s">
        <v>689</v>
      </c>
      <c r="F1695" t="s">
        <v>22</v>
      </c>
      <c r="G1695" t="s">
        <v>23</v>
      </c>
      <c r="H1695" t="s">
        <v>978</v>
      </c>
      <c r="I1695" t="s">
        <v>40</v>
      </c>
      <c r="J1695">
        <v>92037</v>
      </c>
      <c r="K1695" t="s">
        <v>41</v>
      </c>
      <c r="L1695" t="s">
        <v>7621</v>
      </c>
      <c r="M1695" t="s">
        <v>70</v>
      </c>
      <c r="N1695" t="s">
        <v>700</v>
      </c>
      <c r="O1695" t="s">
        <v>7622</v>
      </c>
      <c r="P1695" t="s">
        <v>7739</v>
      </c>
      <c r="Q1695">
        <v>4</v>
      </c>
      <c r="R1695">
        <v>0.2</v>
      </c>
      <c r="S1695" s="16">
        <v>503.64</v>
      </c>
    </row>
    <row r="1696" spans="1:19">
      <c r="A1696" t="s">
        <v>7740</v>
      </c>
      <c r="B1696" s="1">
        <v>41769</v>
      </c>
      <c r="C1696" s="1">
        <v>41774</v>
      </c>
      <c r="D1696" t="s">
        <v>48</v>
      </c>
      <c r="E1696" t="s">
        <v>3496</v>
      </c>
      <c r="F1696" t="s">
        <v>22</v>
      </c>
      <c r="G1696" t="s">
        <v>23</v>
      </c>
      <c r="H1696" t="s">
        <v>649</v>
      </c>
      <c r="I1696" t="s">
        <v>40</v>
      </c>
      <c r="J1696">
        <v>95123</v>
      </c>
      <c r="K1696" t="s">
        <v>41</v>
      </c>
      <c r="L1696" t="s">
        <v>6786</v>
      </c>
      <c r="M1696" t="s">
        <v>43</v>
      </c>
      <c r="N1696" t="s">
        <v>90</v>
      </c>
      <c r="O1696" t="s">
        <v>6787</v>
      </c>
      <c r="P1696" t="s">
        <v>2716</v>
      </c>
      <c r="Q1696">
        <v>2</v>
      </c>
      <c r="R1696">
        <v>0</v>
      </c>
      <c r="S1696" s="16">
        <v>19.18</v>
      </c>
    </row>
    <row r="1697" spans="1:19">
      <c r="A1697" t="s">
        <v>7741</v>
      </c>
      <c r="B1697" s="1">
        <v>43008</v>
      </c>
      <c r="C1697" s="1">
        <v>43010</v>
      </c>
      <c r="D1697" t="s">
        <v>191</v>
      </c>
      <c r="E1697" t="s">
        <v>4563</v>
      </c>
      <c r="F1697" t="s">
        <v>38</v>
      </c>
      <c r="G1697" t="s">
        <v>23</v>
      </c>
      <c r="H1697" t="s">
        <v>148</v>
      </c>
      <c r="I1697" t="s">
        <v>149</v>
      </c>
      <c r="J1697">
        <v>19120</v>
      </c>
      <c r="K1697" t="s">
        <v>150</v>
      </c>
      <c r="L1697" t="s">
        <v>7742</v>
      </c>
      <c r="M1697" t="s">
        <v>43</v>
      </c>
      <c r="N1697" t="s">
        <v>44</v>
      </c>
      <c r="O1697" t="s">
        <v>7743</v>
      </c>
      <c r="P1697" t="s">
        <v>6750</v>
      </c>
      <c r="Q1697">
        <v>7</v>
      </c>
      <c r="R1697">
        <v>0.2</v>
      </c>
      <c r="S1697" s="16">
        <v>6.97</v>
      </c>
    </row>
    <row r="1698" spans="1:19">
      <c r="A1698" t="s">
        <v>7744</v>
      </c>
      <c r="B1698" s="1">
        <v>41922</v>
      </c>
      <c r="C1698" s="1">
        <v>41922</v>
      </c>
      <c r="D1698" t="s">
        <v>1327</v>
      </c>
      <c r="E1698" t="s">
        <v>6279</v>
      </c>
      <c r="F1698" t="s">
        <v>38</v>
      </c>
      <c r="G1698" t="s">
        <v>23</v>
      </c>
      <c r="H1698" t="s">
        <v>5331</v>
      </c>
      <c r="I1698" t="s">
        <v>684</v>
      </c>
      <c r="J1698">
        <v>87105</v>
      </c>
      <c r="K1698" t="s">
        <v>41</v>
      </c>
      <c r="L1698" t="s">
        <v>7625</v>
      </c>
      <c r="M1698" t="s">
        <v>43</v>
      </c>
      <c r="N1698" t="s">
        <v>67</v>
      </c>
      <c r="O1698" t="s">
        <v>7626</v>
      </c>
      <c r="P1698" t="s">
        <v>7745</v>
      </c>
      <c r="Q1698">
        <v>7</v>
      </c>
      <c r="R1698">
        <v>0</v>
      </c>
      <c r="S1698" s="16">
        <v>112.57</v>
      </c>
    </row>
    <row r="1699" spans="1:19">
      <c r="A1699" t="s">
        <v>7746</v>
      </c>
      <c r="B1699" s="1">
        <v>42465</v>
      </c>
      <c r="C1699" s="1">
        <v>42469</v>
      </c>
      <c r="D1699" t="s">
        <v>48</v>
      </c>
      <c r="E1699" t="s">
        <v>3628</v>
      </c>
      <c r="F1699" t="s">
        <v>22</v>
      </c>
      <c r="G1699" t="s">
        <v>23</v>
      </c>
      <c r="H1699" t="s">
        <v>148</v>
      </c>
      <c r="I1699" t="s">
        <v>149</v>
      </c>
      <c r="J1699">
        <v>19140</v>
      </c>
      <c r="K1699" t="s">
        <v>150</v>
      </c>
      <c r="L1699" t="s">
        <v>5290</v>
      </c>
      <c r="M1699" t="s">
        <v>70</v>
      </c>
      <c r="N1699" t="s">
        <v>71</v>
      </c>
      <c r="O1699" t="s">
        <v>5291</v>
      </c>
      <c r="P1699" t="s">
        <v>3183</v>
      </c>
      <c r="Q1699">
        <v>3</v>
      </c>
      <c r="R1699">
        <v>0.4</v>
      </c>
      <c r="S1699" s="16">
        <v>-27.72</v>
      </c>
    </row>
    <row r="1700" spans="1:19">
      <c r="A1700" t="s">
        <v>7747</v>
      </c>
      <c r="B1700" s="1">
        <v>41873</v>
      </c>
      <c r="C1700" s="1">
        <v>41876</v>
      </c>
      <c r="D1700" t="s">
        <v>191</v>
      </c>
      <c r="E1700" t="s">
        <v>1991</v>
      </c>
      <c r="F1700" t="s">
        <v>22</v>
      </c>
      <c r="G1700" t="s">
        <v>23</v>
      </c>
      <c r="H1700" t="s">
        <v>7494</v>
      </c>
      <c r="I1700" t="s">
        <v>614</v>
      </c>
      <c r="J1700">
        <v>63301</v>
      </c>
      <c r="K1700" t="s">
        <v>105</v>
      </c>
      <c r="L1700" t="s">
        <v>7593</v>
      </c>
      <c r="M1700" t="s">
        <v>43</v>
      </c>
      <c r="N1700" t="s">
        <v>90</v>
      </c>
      <c r="O1700" t="s">
        <v>7594</v>
      </c>
      <c r="P1700" t="s">
        <v>3405</v>
      </c>
      <c r="Q1700">
        <v>2</v>
      </c>
      <c r="R1700">
        <v>0</v>
      </c>
      <c r="S1700" s="16">
        <v>5.66</v>
      </c>
    </row>
    <row r="1701" spans="1:19">
      <c r="A1701" t="s">
        <v>7749</v>
      </c>
      <c r="B1701" s="1">
        <v>42500</v>
      </c>
      <c r="C1701" s="1">
        <v>42505</v>
      </c>
      <c r="D1701" t="s">
        <v>48</v>
      </c>
      <c r="E1701" t="s">
        <v>3608</v>
      </c>
      <c r="F1701" t="s">
        <v>22</v>
      </c>
      <c r="G1701" t="s">
        <v>23</v>
      </c>
      <c r="H1701" t="s">
        <v>310</v>
      </c>
      <c r="I1701" t="s">
        <v>213</v>
      </c>
      <c r="J1701">
        <v>60610</v>
      </c>
      <c r="K1701" t="s">
        <v>105</v>
      </c>
      <c r="L1701" t="s">
        <v>7750</v>
      </c>
      <c r="M1701" t="s">
        <v>43</v>
      </c>
      <c r="N1701" t="s">
        <v>175</v>
      </c>
      <c r="O1701" t="s">
        <v>7751</v>
      </c>
      <c r="P1701" t="s">
        <v>1655</v>
      </c>
      <c r="Q1701">
        <v>2</v>
      </c>
      <c r="R1701">
        <v>0.2</v>
      </c>
      <c r="S1701" s="16">
        <v>2.39</v>
      </c>
    </row>
    <row r="1702" spans="1:19">
      <c r="A1702" t="s">
        <v>7752</v>
      </c>
      <c r="B1702" s="1">
        <v>42838</v>
      </c>
      <c r="C1702" s="1">
        <v>42842</v>
      </c>
      <c r="D1702" t="s">
        <v>48</v>
      </c>
      <c r="E1702" t="s">
        <v>2701</v>
      </c>
      <c r="F1702" t="s">
        <v>38</v>
      </c>
      <c r="G1702" t="s">
        <v>23</v>
      </c>
      <c r="H1702" t="s">
        <v>148</v>
      </c>
      <c r="I1702" t="s">
        <v>149</v>
      </c>
      <c r="J1702">
        <v>19134</v>
      </c>
      <c r="K1702" t="s">
        <v>150</v>
      </c>
      <c r="L1702" t="s">
        <v>4899</v>
      </c>
      <c r="M1702" t="s">
        <v>43</v>
      </c>
      <c r="N1702" t="s">
        <v>277</v>
      </c>
      <c r="O1702" t="s">
        <v>4900</v>
      </c>
      <c r="P1702" t="s">
        <v>1620</v>
      </c>
      <c r="Q1702">
        <v>5</v>
      </c>
      <c r="R1702">
        <v>0.2</v>
      </c>
      <c r="S1702" s="16">
        <v>1.68</v>
      </c>
    </row>
    <row r="1703" spans="1:19">
      <c r="A1703" t="s">
        <v>7753</v>
      </c>
      <c r="B1703" s="1">
        <v>42439</v>
      </c>
      <c r="C1703" s="1">
        <v>42443</v>
      </c>
      <c r="D1703" t="s">
        <v>20</v>
      </c>
      <c r="E1703" t="s">
        <v>1676</v>
      </c>
      <c r="F1703" t="s">
        <v>38</v>
      </c>
      <c r="G1703" t="s">
        <v>23</v>
      </c>
      <c r="H1703" t="s">
        <v>3946</v>
      </c>
      <c r="I1703" t="s">
        <v>317</v>
      </c>
      <c r="J1703">
        <v>85301</v>
      </c>
      <c r="K1703" t="s">
        <v>41</v>
      </c>
      <c r="L1703" t="s">
        <v>2115</v>
      </c>
      <c r="M1703" t="s">
        <v>43</v>
      </c>
      <c r="N1703" t="s">
        <v>57</v>
      </c>
      <c r="O1703" t="s">
        <v>2116</v>
      </c>
      <c r="P1703" t="s">
        <v>7754</v>
      </c>
      <c r="Q1703">
        <v>1</v>
      </c>
      <c r="R1703">
        <v>0.2</v>
      </c>
      <c r="S1703" s="16">
        <v>6.54</v>
      </c>
    </row>
    <row r="1704" spans="1:19">
      <c r="A1704" t="s">
        <v>7755</v>
      </c>
      <c r="B1704" s="1">
        <v>41970</v>
      </c>
      <c r="C1704" s="1">
        <v>41974</v>
      </c>
      <c r="D1704" t="s">
        <v>48</v>
      </c>
      <c r="E1704" t="s">
        <v>6202</v>
      </c>
      <c r="F1704" t="s">
        <v>38</v>
      </c>
      <c r="G1704" t="s">
        <v>23</v>
      </c>
      <c r="H1704" t="s">
        <v>3480</v>
      </c>
      <c r="I1704" t="s">
        <v>275</v>
      </c>
      <c r="J1704">
        <v>14215</v>
      </c>
      <c r="K1704" t="s">
        <v>150</v>
      </c>
      <c r="L1704" t="s">
        <v>3493</v>
      </c>
      <c r="M1704" t="s">
        <v>28</v>
      </c>
      <c r="N1704" t="s">
        <v>63</v>
      </c>
      <c r="O1704" t="s">
        <v>3494</v>
      </c>
      <c r="P1704" t="s">
        <v>6732</v>
      </c>
      <c r="Q1704">
        <v>5</v>
      </c>
      <c r="R1704">
        <v>0</v>
      </c>
      <c r="S1704" s="16">
        <v>39.979999999999997</v>
      </c>
    </row>
    <row r="1705" spans="1:19">
      <c r="A1705" t="s">
        <v>7756</v>
      </c>
      <c r="B1705" s="1">
        <v>42537</v>
      </c>
      <c r="C1705" s="1">
        <v>42540</v>
      </c>
      <c r="D1705" t="s">
        <v>20</v>
      </c>
      <c r="E1705" t="s">
        <v>2662</v>
      </c>
      <c r="F1705" t="s">
        <v>102</v>
      </c>
      <c r="G1705" t="s">
        <v>23</v>
      </c>
      <c r="H1705" t="s">
        <v>5937</v>
      </c>
      <c r="I1705" t="s">
        <v>344</v>
      </c>
      <c r="J1705">
        <v>37421</v>
      </c>
      <c r="K1705" t="s">
        <v>26</v>
      </c>
      <c r="L1705" t="s">
        <v>7757</v>
      </c>
      <c r="M1705" t="s">
        <v>70</v>
      </c>
      <c r="N1705" t="s">
        <v>700</v>
      </c>
      <c r="O1705" t="s">
        <v>7758</v>
      </c>
      <c r="P1705" t="s">
        <v>7759</v>
      </c>
      <c r="Q1705">
        <v>1</v>
      </c>
      <c r="R1705">
        <v>0.5</v>
      </c>
      <c r="S1705" s="16">
        <v>-1.83</v>
      </c>
    </row>
    <row r="1706" spans="1:19">
      <c r="A1706" t="s">
        <v>7760</v>
      </c>
      <c r="B1706" s="1">
        <v>42882</v>
      </c>
      <c r="C1706" s="1">
        <v>42889</v>
      </c>
      <c r="D1706" t="s">
        <v>48</v>
      </c>
      <c r="E1706" t="s">
        <v>2607</v>
      </c>
      <c r="F1706" t="s">
        <v>38</v>
      </c>
      <c r="G1706" t="s">
        <v>23</v>
      </c>
      <c r="H1706" t="s">
        <v>4447</v>
      </c>
      <c r="I1706" t="s">
        <v>88</v>
      </c>
      <c r="J1706">
        <v>27405</v>
      </c>
      <c r="K1706" t="s">
        <v>26</v>
      </c>
      <c r="L1706" t="s">
        <v>7761</v>
      </c>
      <c r="M1706" t="s">
        <v>70</v>
      </c>
      <c r="N1706" t="s">
        <v>162</v>
      </c>
      <c r="O1706" t="s">
        <v>7762</v>
      </c>
      <c r="P1706" t="s">
        <v>7763</v>
      </c>
      <c r="Q1706">
        <v>3</v>
      </c>
      <c r="R1706">
        <v>0.2</v>
      </c>
      <c r="S1706" s="16">
        <v>0.34</v>
      </c>
    </row>
    <row r="1707" spans="1:19">
      <c r="A1707" t="s">
        <v>7764</v>
      </c>
      <c r="B1707" s="1">
        <v>41994</v>
      </c>
      <c r="C1707" s="1">
        <v>41998</v>
      </c>
      <c r="D1707" t="s">
        <v>48</v>
      </c>
      <c r="E1707" t="s">
        <v>4627</v>
      </c>
      <c r="F1707" t="s">
        <v>22</v>
      </c>
      <c r="G1707" t="s">
        <v>23</v>
      </c>
      <c r="H1707" t="s">
        <v>623</v>
      </c>
      <c r="I1707" t="s">
        <v>248</v>
      </c>
      <c r="J1707">
        <v>19711</v>
      </c>
      <c r="K1707" t="s">
        <v>150</v>
      </c>
      <c r="L1707" t="s">
        <v>6336</v>
      </c>
      <c r="M1707" t="s">
        <v>43</v>
      </c>
      <c r="N1707" t="s">
        <v>44</v>
      </c>
      <c r="O1707" t="s">
        <v>6337</v>
      </c>
      <c r="P1707" t="s">
        <v>3965</v>
      </c>
      <c r="Q1707">
        <v>6</v>
      </c>
      <c r="R1707">
        <v>0</v>
      </c>
      <c r="S1707" s="16">
        <v>7.95</v>
      </c>
    </row>
    <row r="1708" spans="1:19">
      <c r="A1708" t="s">
        <v>7765</v>
      </c>
      <c r="B1708" s="1">
        <v>42502</v>
      </c>
      <c r="C1708" s="1">
        <v>42506</v>
      </c>
      <c r="D1708" t="s">
        <v>48</v>
      </c>
      <c r="E1708" t="s">
        <v>6375</v>
      </c>
      <c r="F1708" t="s">
        <v>22</v>
      </c>
      <c r="G1708" t="s">
        <v>23</v>
      </c>
      <c r="H1708" t="s">
        <v>2170</v>
      </c>
      <c r="I1708" t="s">
        <v>40</v>
      </c>
      <c r="J1708">
        <v>92691</v>
      </c>
      <c r="K1708" t="s">
        <v>41</v>
      </c>
      <c r="L1708" t="s">
        <v>7565</v>
      </c>
      <c r="M1708" t="s">
        <v>70</v>
      </c>
      <c r="N1708" t="s">
        <v>162</v>
      </c>
      <c r="O1708" t="s">
        <v>7566</v>
      </c>
      <c r="P1708" t="s">
        <v>5823</v>
      </c>
      <c r="Q1708">
        <v>6</v>
      </c>
      <c r="R1708">
        <v>0</v>
      </c>
      <c r="S1708" s="16">
        <v>46.8</v>
      </c>
    </row>
    <row r="1709" spans="1:19">
      <c r="A1709" t="s">
        <v>7766</v>
      </c>
      <c r="B1709" s="1">
        <v>42482</v>
      </c>
      <c r="C1709" s="1">
        <v>42489</v>
      </c>
      <c r="D1709" t="s">
        <v>48</v>
      </c>
      <c r="E1709" t="s">
        <v>3897</v>
      </c>
      <c r="F1709" t="s">
        <v>22</v>
      </c>
      <c r="G1709" t="s">
        <v>23</v>
      </c>
      <c r="H1709" t="s">
        <v>6785</v>
      </c>
      <c r="I1709" t="s">
        <v>275</v>
      </c>
      <c r="J1709">
        <v>13440</v>
      </c>
      <c r="K1709" t="s">
        <v>150</v>
      </c>
      <c r="L1709" t="s">
        <v>7104</v>
      </c>
      <c r="M1709" t="s">
        <v>43</v>
      </c>
      <c r="N1709" t="s">
        <v>67</v>
      </c>
      <c r="O1709" t="s">
        <v>7105</v>
      </c>
      <c r="P1709" t="s">
        <v>3859</v>
      </c>
      <c r="Q1709">
        <v>9</v>
      </c>
      <c r="R1709">
        <v>0</v>
      </c>
      <c r="S1709" s="16">
        <v>8.35</v>
      </c>
    </row>
    <row r="1710" spans="1:19">
      <c r="A1710" t="s">
        <v>7767</v>
      </c>
      <c r="B1710" s="1">
        <v>41992</v>
      </c>
      <c r="C1710" s="1">
        <v>41998</v>
      </c>
      <c r="D1710" t="s">
        <v>48</v>
      </c>
      <c r="E1710" t="s">
        <v>5302</v>
      </c>
      <c r="F1710" t="s">
        <v>22</v>
      </c>
      <c r="G1710" t="s">
        <v>23</v>
      </c>
      <c r="H1710" t="s">
        <v>310</v>
      </c>
      <c r="I1710" t="s">
        <v>213</v>
      </c>
      <c r="J1710">
        <v>60623</v>
      </c>
      <c r="K1710" t="s">
        <v>105</v>
      </c>
      <c r="L1710" t="s">
        <v>7768</v>
      </c>
      <c r="M1710" t="s">
        <v>70</v>
      </c>
      <c r="N1710" t="s">
        <v>71</v>
      </c>
      <c r="O1710" t="s">
        <v>7769</v>
      </c>
      <c r="P1710" t="s">
        <v>2844</v>
      </c>
      <c r="Q1710">
        <v>3</v>
      </c>
      <c r="R1710">
        <v>0.2</v>
      </c>
      <c r="S1710" s="16">
        <v>36.450000000000003</v>
      </c>
    </row>
    <row r="1711" spans="1:19">
      <c r="A1711" t="s">
        <v>7770</v>
      </c>
      <c r="B1711" s="1">
        <v>42692</v>
      </c>
      <c r="C1711" s="1">
        <v>42692</v>
      </c>
      <c r="D1711" t="s">
        <v>1327</v>
      </c>
      <c r="E1711" t="s">
        <v>5634</v>
      </c>
      <c r="F1711" t="s">
        <v>22</v>
      </c>
      <c r="G1711" t="s">
        <v>23</v>
      </c>
      <c r="H1711" t="s">
        <v>87</v>
      </c>
      <c r="I1711" t="s">
        <v>40</v>
      </c>
      <c r="J1711">
        <v>94521</v>
      </c>
      <c r="K1711" t="s">
        <v>41</v>
      </c>
      <c r="L1711" t="s">
        <v>5299</v>
      </c>
      <c r="M1711" t="s">
        <v>43</v>
      </c>
      <c r="N1711" t="s">
        <v>74</v>
      </c>
      <c r="O1711" t="s">
        <v>5300</v>
      </c>
      <c r="P1711" t="s">
        <v>5542</v>
      </c>
      <c r="Q1711">
        <v>5</v>
      </c>
      <c r="R1711">
        <v>0.2</v>
      </c>
      <c r="S1711" s="16">
        <v>22.16</v>
      </c>
    </row>
    <row r="1712" spans="1:19">
      <c r="A1712" t="s">
        <v>7771</v>
      </c>
      <c r="B1712" s="1">
        <v>41770</v>
      </c>
      <c r="C1712" s="1">
        <v>41774</v>
      </c>
      <c r="D1712" t="s">
        <v>48</v>
      </c>
      <c r="E1712" t="s">
        <v>7674</v>
      </c>
      <c r="F1712" t="s">
        <v>102</v>
      </c>
      <c r="G1712" t="s">
        <v>23</v>
      </c>
      <c r="H1712" t="s">
        <v>310</v>
      </c>
      <c r="I1712" t="s">
        <v>213</v>
      </c>
      <c r="J1712">
        <v>60610</v>
      </c>
      <c r="K1712" t="s">
        <v>105</v>
      </c>
      <c r="L1712" t="s">
        <v>7140</v>
      </c>
      <c r="M1712" t="s">
        <v>43</v>
      </c>
      <c r="N1712" t="s">
        <v>90</v>
      </c>
      <c r="O1712" t="s">
        <v>7141</v>
      </c>
      <c r="P1712" t="s">
        <v>3526</v>
      </c>
      <c r="Q1712">
        <v>3</v>
      </c>
      <c r="R1712">
        <v>0.2</v>
      </c>
      <c r="S1712" s="16">
        <v>5.68</v>
      </c>
    </row>
    <row r="1713" spans="1:19">
      <c r="A1713" t="s">
        <v>7772</v>
      </c>
      <c r="B1713" s="1">
        <v>42310</v>
      </c>
      <c r="C1713" s="1">
        <v>42313</v>
      </c>
      <c r="D1713" t="s">
        <v>191</v>
      </c>
      <c r="E1713" t="s">
        <v>2395</v>
      </c>
      <c r="F1713" t="s">
        <v>22</v>
      </c>
      <c r="G1713" t="s">
        <v>23</v>
      </c>
      <c r="H1713" t="s">
        <v>4814</v>
      </c>
      <c r="I1713" t="s">
        <v>327</v>
      </c>
      <c r="J1713">
        <v>23320</v>
      </c>
      <c r="K1713" t="s">
        <v>26</v>
      </c>
      <c r="L1713" t="s">
        <v>7773</v>
      </c>
      <c r="M1713" t="s">
        <v>43</v>
      </c>
      <c r="N1713" t="s">
        <v>78</v>
      </c>
      <c r="O1713" t="s">
        <v>7774</v>
      </c>
      <c r="P1713" t="s">
        <v>7775</v>
      </c>
      <c r="Q1713">
        <v>4</v>
      </c>
      <c r="R1713">
        <v>0</v>
      </c>
      <c r="S1713" s="16">
        <v>55.36</v>
      </c>
    </row>
    <row r="1714" spans="1:19">
      <c r="A1714" t="s">
        <v>7776</v>
      </c>
      <c r="B1714" s="1">
        <v>43074</v>
      </c>
      <c r="C1714" s="1">
        <v>43077</v>
      </c>
      <c r="D1714" t="s">
        <v>20</v>
      </c>
      <c r="E1714" t="s">
        <v>4890</v>
      </c>
      <c r="F1714" t="s">
        <v>22</v>
      </c>
      <c r="G1714" t="s">
        <v>23</v>
      </c>
      <c r="H1714" t="s">
        <v>274</v>
      </c>
      <c r="I1714" t="s">
        <v>275</v>
      </c>
      <c r="J1714">
        <v>10024</v>
      </c>
      <c r="K1714" t="s">
        <v>150</v>
      </c>
      <c r="L1714" t="s">
        <v>6274</v>
      </c>
      <c r="M1714" t="s">
        <v>43</v>
      </c>
      <c r="N1714" t="s">
        <v>90</v>
      </c>
      <c r="O1714" t="s">
        <v>6275</v>
      </c>
      <c r="P1714" t="s">
        <v>6595</v>
      </c>
      <c r="Q1714">
        <v>6</v>
      </c>
      <c r="R1714">
        <v>0</v>
      </c>
      <c r="S1714" s="16">
        <v>9.94</v>
      </c>
    </row>
    <row r="1715" spans="1:19">
      <c r="A1715" t="s">
        <v>7777</v>
      </c>
      <c r="B1715" s="1">
        <v>42506</v>
      </c>
      <c r="C1715" s="1">
        <v>42509</v>
      </c>
      <c r="D1715" t="s">
        <v>20</v>
      </c>
      <c r="E1715" t="s">
        <v>1634</v>
      </c>
      <c r="F1715" t="s">
        <v>22</v>
      </c>
      <c r="G1715" t="s">
        <v>23</v>
      </c>
      <c r="H1715" t="s">
        <v>39</v>
      </c>
      <c r="I1715" t="s">
        <v>40</v>
      </c>
      <c r="J1715">
        <v>90045</v>
      </c>
      <c r="K1715" t="s">
        <v>41</v>
      </c>
      <c r="L1715" t="s">
        <v>5854</v>
      </c>
      <c r="M1715" t="s">
        <v>28</v>
      </c>
      <c r="N1715" t="s">
        <v>63</v>
      </c>
      <c r="O1715" t="s">
        <v>5855</v>
      </c>
      <c r="P1715" t="s">
        <v>7778</v>
      </c>
      <c r="Q1715">
        <v>4</v>
      </c>
      <c r="R1715">
        <v>0</v>
      </c>
      <c r="S1715" s="16">
        <v>19.8</v>
      </c>
    </row>
    <row r="1716" spans="1:19">
      <c r="A1716" t="s">
        <v>7779</v>
      </c>
      <c r="B1716" s="1">
        <v>41962</v>
      </c>
      <c r="C1716" s="1">
        <v>41967</v>
      </c>
      <c r="D1716" t="s">
        <v>48</v>
      </c>
      <c r="E1716" t="s">
        <v>5133</v>
      </c>
      <c r="F1716" t="s">
        <v>22</v>
      </c>
      <c r="G1716" t="s">
        <v>23</v>
      </c>
      <c r="H1716" t="s">
        <v>7780</v>
      </c>
      <c r="I1716" t="s">
        <v>231</v>
      </c>
      <c r="J1716">
        <v>55433</v>
      </c>
      <c r="K1716" t="s">
        <v>105</v>
      </c>
      <c r="L1716" t="s">
        <v>4453</v>
      </c>
      <c r="M1716" t="s">
        <v>43</v>
      </c>
      <c r="N1716" t="s">
        <v>57</v>
      </c>
      <c r="O1716" t="s">
        <v>4454</v>
      </c>
      <c r="P1716" t="s">
        <v>6882</v>
      </c>
      <c r="Q1716">
        <v>4</v>
      </c>
      <c r="R1716">
        <v>0</v>
      </c>
      <c r="S1716" s="16">
        <v>57.5</v>
      </c>
    </row>
    <row r="1717" spans="1:19">
      <c r="A1717" t="s">
        <v>7781</v>
      </c>
      <c r="B1717" s="1">
        <v>42496</v>
      </c>
      <c r="C1717" s="1">
        <v>42500</v>
      </c>
      <c r="D1717" t="s">
        <v>48</v>
      </c>
      <c r="E1717" t="s">
        <v>3608</v>
      </c>
      <c r="F1717" t="s">
        <v>22</v>
      </c>
      <c r="G1717" t="s">
        <v>23</v>
      </c>
      <c r="H1717" t="s">
        <v>5731</v>
      </c>
      <c r="I1717" t="s">
        <v>40</v>
      </c>
      <c r="J1717">
        <v>93309</v>
      </c>
      <c r="K1717" t="s">
        <v>41</v>
      </c>
      <c r="L1717" t="s">
        <v>4601</v>
      </c>
      <c r="M1717" t="s">
        <v>28</v>
      </c>
      <c r="N1717" t="s">
        <v>63</v>
      </c>
      <c r="O1717" t="s">
        <v>4602</v>
      </c>
      <c r="P1717" t="s">
        <v>5874</v>
      </c>
      <c r="Q1717">
        <v>4</v>
      </c>
      <c r="R1717">
        <v>0</v>
      </c>
      <c r="S1717" s="16">
        <v>14.14</v>
      </c>
    </row>
    <row r="1718" spans="1:19">
      <c r="A1718" t="s">
        <v>7782</v>
      </c>
      <c r="B1718" s="1">
        <v>42906</v>
      </c>
      <c r="C1718" s="1">
        <v>42913</v>
      </c>
      <c r="D1718" t="s">
        <v>48</v>
      </c>
      <c r="E1718" t="s">
        <v>399</v>
      </c>
      <c r="F1718" t="s">
        <v>22</v>
      </c>
      <c r="G1718" t="s">
        <v>23</v>
      </c>
      <c r="H1718" t="s">
        <v>1510</v>
      </c>
      <c r="I1718" t="s">
        <v>327</v>
      </c>
      <c r="J1718">
        <v>23223</v>
      </c>
      <c r="K1718" t="s">
        <v>26</v>
      </c>
      <c r="L1718" t="s">
        <v>5966</v>
      </c>
      <c r="M1718" t="s">
        <v>43</v>
      </c>
      <c r="N1718" t="s">
        <v>90</v>
      </c>
      <c r="O1718" t="s">
        <v>5967</v>
      </c>
      <c r="P1718" t="s">
        <v>286</v>
      </c>
      <c r="Q1718">
        <v>5</v>
      </c>
      <c r="R1718">
        <v>0</v>
      </c>
      <c r="S1718" s="16">
        <v>15.55</v>
      </c>
    </row>
    <row r="1719" spans="1:19">
      <c r="A1719" t="s">
        <v>7783</v>
      </c>
      <c r="B1719" s="1">
        <v>43027</v>
      </c>
      <c r="C1719" s="1">
        <v>43031</v>
      </c>
      <c r="D1719" t="s">
        <v>48</v>
      </c>
      <c r="E1719" t="s">
        <v>4810</v>
      </c>
      <c r="F1719" t="s">
        <v>22</v>
      </c>
      <c r="G1719" t="s">
        <v>23</v>
      </c>
      <c r="H1719" t="s">
        <v>128</v>
      </c>
      <c r="I1719" t="s">
        <v>40</v>
      </c>
      <c r="J1719">
        <v>94122</v>
      </c>
      <c r="K1719" t="s">
        <v>41</v>
      </c>
      <c r="L1719" t="s">
        <v>2908</v>
      </c>
      <c r="M1719" t="s">
        <v>43</v>
      </c>
      <c r="N1719" t="s">
        <v>74</v>
      </c>
      <c r="O1719" t="s">
        <v>2909</v>
      </c>
      <c r="P1719" t="s">
        <v>7679</v>
      </c>
      <c r="Q1719">
        <v>3</v>
      </c>
      <c r="R1719">
        <v>0.2</v>
      </c>
      <c r="S1719" s="16">
        <v>13.87</v>
      </c>
    </row>
    <row r="1720" spans="1:19">
      <c r="A1720" t="s">
        <v>7784</v>
      </c>
      <c r="B1720" s="1">
        <v>41962</v>
      </c>
      <c r="C1720" s="1">
        <v>41965</v>
      </c>
      <c r="D1720" t="s">
        <v>20</v>
      </c>
      <c r="E1720" t="s">
        <v>549</v>
      </c>
      <c r="F1720" t="s">
        <v>102</v>
      </c>
      <c r="G1720" t="s">
        <v>23</v>
      </c>
      <c r="H1720" t="s">
        <v>148</v>
      </c>
      <c r="I1720" t="s">
        <v>149</v>
      </c>
      <c r="J1720">
        <v>19134</v>
      </c>
      <c r="K1720" t="s">
        <v>150</v>
      </c>
      <c r="L1720" t="s">
        <v>7695</v>
      </c>
      <c r="M1720" t="s">
        <v>43</v>
      </c>
      <c r="N1720" t="s">
        <v>90</v>
      </c>
      <c r="O1720" t="s">
        <v>7696</v>
      </c>
      <c r="P1720" t="s">
        <v>1814</v>
      </c>
      <c r="Q1720">
        <v>1</v>
      </c>
      <c r="R1720">
        <v>0.2</v>
      </c>
      <c r="S1720" s="16">
        <v>1.98</v>
      </c>
    </row>
    <row r="1721" spans="1:19">
      <c r="A1721" t="s">
        <v>7785</v>
      </c>
      <c r="B1721" s="1">
        <v>42821</v>
      </c>
      <c r="C1721" s="1">
        <v>42823</v>
      </c>
      <c r="D1721" t="s">
        <v>20</v>
      </c>
      <c r="E1721" t="s">
        <v>470</v>
      </c>
      <c r="F1721" t="s">
        <v>22</v>
      </c>
      <c r="G1721" t="s">
        <v>23</v>
      </c>
      <c r="H1721" t="s">
        <v>1510</v>
      </c>
      <c r="I1721" t="s">
        <v>327</v>
      </c>
      <c r="J1721">
        <v>23223</v>
      </c>
      <c r="K1721" t="s">
        <v>26</v>
      </c>
      <c r="L1721" t="s">
        <v>6341</v>
      </c>
      <c r="M1721" t="s">
        <v>43</v>
      </c>
      <c r="N1721" t="s">
        <v>44</v>
      </c>
      <c r="O1721" t="s">
        <v>6342</v>
      </c>
      <c r="P1721" t="s">
        <v>1302</v>
      </c>
      <c r="Q1721">
        <v>2</v>
      </c>
      <c r="R1721">
        <v>0</v>
      </c>
      <c r="S1721" s="16">
        <v>3.8</v>
      </c>
    </row>
    <row r="1722" spans="1:19">
      <c r="A1722" t="s">
        <v>7786</v>
      </c>
      <c r="B1722" s="1">
        <v>42698</v>
      </c>
      <c r="C1722" s="1">
        <v>42704</v>
      </c>
      <c r="D1722" t="s">
        <v>48</v>
      </c>
      <c r="E1722" t="s">
        <v>2865</v>
      </c>
      <c r="F1722" t="s">
        <v>102</v>
      </c>
      <c r="G1722" t="s">
        <v>23</v>
      </c>
      <c r="H1722" t="s">
        <v>2382</v>
      </c>
      <c r="I1722" t="s">
        <v>51</v>
      </c>
      <c r="J1722">
        <v>33012</v>
      </c>
      <c r="K1722" t="s">
        <v>26</v>
      </c>
      <c r="L1722" t="s">
        <v>2408</v>
      </c>
      <c r="M1722" t="s">
        <v>28</v>
      </c>
      <c r="N1722" t="s">
        <v>29</v>
      </c>
      <c r="O1722" t="s">
        <v>2409</v>
      </c>
      <c r="P1722" t="s">
        <v>7787</v>
      </c>
      <c r="Q1722">
        <v>5</v>
      </c>
      <c r="R1722">
        <v>0.2</v>
      </c>
      <c r="S1722" s="16">
        <v>8.5</v>
      </c>
    </row>
    <row r="1723" spans="1:19">
      <c r="A1723" t="s">
        <v>7788</v>
      </c>
      <c r="B1723" s="1">
        <v>42155</v>
      </c>
      <c r="C1723" s="1">
        <v>42157</v>
      </c>
      <c r="D1723" t="s">
        <v>20</v>
      </c>
      <c r="E1723" t="s">
        <v>5199</v>
      </c>
      <c r="F1723" t="s">
        <v>38</v>
      </c>
      <c r="G1723" t="s">
        <v>23</v>
      </c>
      <c r="H1723" t="s">
        <v>4769</v>
      </c>
      <c r="I1723" t="s">
        <v>816</v>
      </c>
      <c r="J1723">
        <v>7501</v>
      </c>
      <c r="K1723" t="s">
        <v>150</v>
      </c>
      <c r="L1723" t="s">
        <v>2067</v>
      </c>
      <c r="M1723" t="s">
        <v>43</v>
      </c>
      <c r="N1723" t="s">
        <v>90</v>
      </c>
      <c r="O1723" t="s">
        <v>2068</v>
      </c>
      <c r="P1723" t="s">
        <v>7299</v>
      </c>
      <c r="Q1723">
        <v>5</v>
      </c>
      <c r="R1723">
        <v>0</v>
      </c>
      <c r="S1723" s="16">
        <v>134.65</v>
      </c>
    </row>
    <row r="1724" spans="1:19">
      <c r="A1724" t="s">
        <v>7789</v>
      </c>
      <c r="B1724" s="1">
        <v>42701</v>
      </c>
      <c r="C1724" s="1">
        <v>42704</v>
      </c>
      <c r="D1724" t="s">
        <v>191</v>
      </c>
      <c r="E1724" t="s">
        <v>806</v>
      </c>
      <c r="F1724" t="s">
        <v>22</v>
      </c>
      <c r="G1724" t="s">
        <v>23</v>
      </c>
      <c r="H1724" t="s">
        <v>7748</v>
      </c>
      <c r="I1724" t="s">
        <v>816</v>
      </c>
      <c r="J1724">
        <v>7017</v>
      </c>
      <c r="K1724" t="s">
        <v>150</v>
      </c>
      <c r="L1724" t="s">
        <v>5648</v>
      </c>
      <c r="M1724" t="s">
        <v>43</v>
      </c>
      <c r="N1724" t="s">
        <v>90</v>
      </c>
      <c r="O1724" t="s">
        <v>5649</v>
      </c>
      <c r="P1724" t="s">
        <v>952</v>
      </c>
      <c r="Q1724">
        <v>4</v>
      </c>
      <c r="R1724">
        <v>0</v>
      </c>
      <c r="S1724" s="16">
        <v>12.44</v>
      </c>
    </row>
    <row r="1725" spans="1:19">
      <c r="A1725" t="s">
        <v>7790</v>
      </c>
      <c r="B1725" s="1">
        <v>41949</v>
      </c>
      <c r="C1725" s="1">
        <v>41954</v>
      </c>
      <c r="D1725" t="s">
        <v>48</v>
      </c>
      <c r="E1725" t="s">
        <v>5701</v>
      </c>
      <c r="F1725" t="s">
        <v>22</v>
      </c>
      <c r="G1725" t="s">
        <v>23</v>
      </c>
      <c r="H1725" t="s">
        <v>512</v>
      </c>
      <c r="I1725" t="s">
        <v>1312</v>
      </c>
      <c r="J1725">
        <v>31907</v>
      </c>
      <c r="K1725" t="s">
        <v>26</v>
      </c>
      <c r="L1725" t="s">
        <v>289</v>
      </c>
      <c r="M1725" t="s">
        <v>43</v>
      </c>
      <c r="N1725" t="s">
        <v>90</v>
      </c>
      <c r="O1725" t="s">
        <v>290</v>
      </c>
      <c r="P1725" t="s">
        <v>6345</v>
      </c>
      <c r="Q1725">
        <v>6</v>
      </c>
      <c r="R1725">
        <v>0</v>
      </c>
      <c r="S1725" s="16">
        <v>20.97</v>
      </c>
    </row>
    <row r="1726" spans="1:19">
      <c r="A1726" t="s">
        <v>7791</v>
      </c>
      <c r="B1726" s="1">
        <v>42813</v>
      </c>
      <c r="C1726" s="1">
        <v>42814</v>
      </c>
      <c r="D1726" t="s">
        <v>191</v>
      </c>
      <c r="E1726" t="s">
        <v>4173</v>
      </c>
      <c r="F1726" t="s">
        <v>38</v>
      </c>
      <c r="G1726" t="s">
        <v>23</v>
      </c>
      <c r="H1726" t="s">
        <v>1158</v>
      </c>
      <c r="I1726" t="s">
        <v>816</v>
      </c>
      <c r="J1726">
        <v>8701</v>
      </c>
      <c r="K1726" t="s">
        <v>150</v>
      </c>
      <c r="L1726" t="s">
        <v>6899</v>
      </c>
      <c r="M1726" t="s">
        <v>43</v>
      </c>
      <c r="N1726" t="s">
        <v>67</v>
      </c>
      <c r="O1726" t="s">
        <v>6900</v>
      </c>
      <c r="P1726" t="s">
        <v>6518</v>
      </c>
      <c r="Q1726">
        <v>3</v>
      </c>
      <c r="R1726">
        <v>0</v>
      </c>
      <c r="S1726" s="16">
        <v>2.41</v>
      </c>
    </row>
    <row r="1727" spans="1:19">
      <c r="A1727" t="s">
        <v>7792</v>
      </c>
      <c r="B1727" s="1">
        <v>41807</v>
      </c>
      <c r="C1727" s="1">
        <v>41810</v>
      </c>
      <c r="D1727" t="s">
        <v>20</v>
      </c>
      <c r="E1727" t="s">
        <v>1991</v>
      </c>
      <c r="F1727" t="s">
        <v>22</v>
      </c>
      <c r="G1727" t="s">
        <v>23</v>
      </c>
      <c r="H1727" t="s">
        <v>310</v>
      </c>
      <c r="I1727" t="s">
        <v>213</v>
      </c>
      <c r="J1727">
        <v>60653</v>
      </c>
      <c r="K1727" t="s">
        <v>105</v>
      </c>
      <c r="L1727" t="s">
        <v>6765</v>
      </c>
      <c r="M1727" t="s">
        <v>43</v>
      </c>
      <c r="N1727" t="s">
        <v>90</v>
      </c>
      <c r="O1727" t="s">
        <v>6766</v>
      </c>
      <c r="P1727" t="s">
        <v>7396</v>
      </c>
      <c r="Q1727">
        <v>2</v>
      </c>
      <c r="R1727">
        <v>0.2</v>
      </c>
      <c r="S1727" s="16">
        <v>22.48</v>
      </c>
    </row>
    <row r="1728" spans="1:19">
      <c r="A1728" t="s">
        <v>7793</v>
      </c>
      <c r="B1728" s="1">
        <v>41967</v>
      </c>
      <c r="C1728" s="1">
        <v>41973</v>
      </c>
      <c r="D1728" t="s">
        <v>48</v>
      </c>
      <c r="E1728" t="s">
        <v>3402</v>
      </c>
      <c r="F1728" t="s">
        <v>102</v>
      </c>
      <c r="G1728" t="s">
        <v>23</v>
      </c>
      <c r="H1728" t="s">
        <v>830</v>
      </c>
      <c r="I1728" t="s">
        <v>513</v>
      </c>
      <c r="J1728">
        <v>44312</v>
      </c>
      <c r="K1728" t="s">
        <v>150</v>
      </c>
      <c r="L1728" t="s">
        <v>3338</v>
      </c>
      <c r="M1728" t="s">
        <v>43</v>
      </c>
      <c r="N1728" t="s">
        <v>74</v>
      </c>
      <c r="O1728" t="s">
        <v>3339</v>
      </c>
      <c r="P1728" t="s">
        <v>7022</v>
      </c>
      <c r="Q1728">
        <v>3</v>
      </c>
      <c r="R1728">
        <v>0.7</v>
      </c>
      <c r="S1728" s="16">
        <v>-4.59</v>
      </c>
    </row>
    <row r="1729" spans="1:19">
      <c r="A1729" t="s">
        <v>7794</v>
      </c>
      <c r="B1729" s="1">
        <v>42710</v>
      </c>
      <c r="C1729" s="1">
        <v>42714</v>
      </c>
      <c r="D1729" t="s">
        <v>48</v>
      </c>
      <c r="E1729" t="s">
        <v>3370</v>
      </c>
      <c r="F1729" t="s">
        <v>102</v>
      </c>
      <c r="G1729" t="s">
        <v>23</v>
      </c>
      <c r="H1729" t="s">
        <v>39</v>
      </c>
      <c r="I1729" t="s">
        <v>40</v>
      </c>
      <c r="J1729">
        <v>90032</v>
      </c>
      <c r="K1729" t="s">
        <v>41</v>
      </c>
      <c r="L1729" t="s">
        <v>7364</v>
      </c>
      <c r="M1729" t="s">
        <v>70</v>
      </c>
      <c r="N1729" t="s">
        <v>71</v>
      </c>
      <c r="O1729" t="s">
        <v>7365</v>
      </c>
      <c r="P1729" t="s">
        <v>3452</v>
      </c>
      <c r="Q1729">
        <v>5</v>
      </c>
      <c r="R1729">
        <v>0.2</v>
      </c>
      <c r="S1729" s="16">
        <v>27.2</v>
      </c>
    </row>
    <row r="1730" spans="1:19">
      <c r="A1730" t="s">
        <v>7795</v>
      </c>
      <c r="B1730" s="1">
        <v>42642</v>
      </c>
      <c r="C1730" s="1">
        <v>42646</v>
      </c>
      <c r="D1730" t="s">
        <v>48</v>
      </c>
      <c r="E1730" t="s">
        <v>5056</v>
      </c>
      <c r="F1730" t="s">
        <v>22</v>
      </c>
      <c r="G1730" t="s">
        <v>23</v>
      </c>
      <c r="H1730" t="s">
        <v>39</v>
      </c>
      <c r="I1730" t="s">
        <v>40</v>
      </c>
      <c r="J1730">
        <v>90008</v>
      </c>
      <c r="K1730" t="s">
        <v>41</v>
      </c>
      <c r="L1730" t="s">
        <v>6120</v>
      </c>
      <c r="M1730" t="s">
        <v>70</v>
      </c>
      <c r="N1730" t="s">
        <v>162</v>
      </c>
      <c r="O1730" t="s">
        <v>6121</v>
      </c>
      <c r="P1730" t="s">
        <v>1308</v>
      </c>
      <c r="Q1730">
        <v>1</v>
      </c>
      <c r="R1730">
        <v>0</v>
      </c>
      <c r="S1730" s="16">
        <v>15.22</v>
      </c>
    </row>
    <row r="1731" spans="1:19">
      <c r="B1731"/>
      <c r="S1731"/>
    </row>
    <row r="1732" spans="1:19">
      <c r="B1732"/>
      <c r="S1732"/>
    </row>
    <row r="1733" spans="1:19">
      <c r="B1733"/>
      <c r="S1733"/>
    </row>
    <row r="1734" spans="1:19">
      <c r="B1734"/>
      <c r="S1734"/>
    </row>
    <row r="1735" spans="1:19">
      <c r="B1735"/>
      <c r="S1735"/>
    </row>
    <row r="1736" spans="1:19">
      <c r="B1736"/>
      <c r="S1736"/>
    </row>
    <row r="1737" spans="1:19">
      <c r="B1737"/>
      <c r="S1737"/>
    </row>
    <row r="1738" spans="1:19">
      <c r="B1738"/>
      <c r="S1738"/>
    </row>
    <row r="1739" spans="1:19">
      <c r="B1739"/>
      <c r="S1739"/>
    </row>
    <row r="1740" spans="1:19">
      <c r="B1740"/>
      <c r="S1740"/>
    </row>
    <row r="1741" spans="1:19">
      <c r="B1741"/>
      <c r="S1741"/>
    </row>
    <row r="1742" spans="1:19">
      <c r="B1742"/>
      <c r="S1742"/>
    </row>
    <row r="1743" spans="1:19">
      <c r="B1743"/>
      <c r="S1743"/>
    </row>
    <row r="1744" spans="1:19">
      <c r="B1744"/>
      <c r="S1744"/>
    </row>
    <row r="1745" spans="2:19">
      <c r="B1745"/>
      <c r="S1745"/>
    </row>
    <row r="1746" spans="2:19">
      <c r="B1746"/>
      <c r="S1746"/>
    </row>
    <row r="1747" spans="2:19">
      <c r="B1747"/>
      <c r="S1747"/>
    </row>
    <row r="1748" spans="2:19">
      <c r="B1748"/>
      <c r="S1748"/>
    </row>
    <row r="1749" spans="2:19">
      <c r="B1749"/>
      <c r="S1749"/>
    </row>
    <row r="1750" spans="2:19">
      <c r="B1750"/>
      <c r="S1750"/>
    </row>
    <row r="1751" spans="2:19">
      <c r="B1751"/>
      <c r="S1751"/>
    </row>
    <row r="1752" spans="2:19">
      <c r="B1752"/>
      <c r="S1752"/>
    </row>
    <row r="1753" spans="2:19">
      <c r="B1753"/>
      <c r="S1753"/>
    </row>
    <row r="1754" spans="2:19">
      <c r="B1754"/>
      <c r="S1754"/>
    </row>
    <row r="1755" spans="2:19">
      <c r="B1755"/>
      <c r="S1755"/>
    </row>
    <row r="1756" spans="2:19">
      <c r="B1756"/>
      <c r="S1756"/>
    </row>
    <row r="1757" spans="2:19">
      <c r="B1757"/>
      <c r="S1757"/>
    </row>
    <row r="1758" spans="2:19">
      <c r="B1758"/>
      <c r="S1758"/>
    </row>
    <row r="1759" spans="2:19">
      <c r="B1759"/>
      <c r="S1759"/>
    </row>
    <row r="1760" spans="2:19">
      <c r="B1760"/>
      <c r="S1760"/>
    </row>
    <row r="1761" spans="2:19">
      <c r="B1761"/>
      <c r="S1761"/>
    </row>
    <row r="1762" spans="2:19">
      <c r="B1762"/>
      <c r="S1762"/>
    </row>
    <row r="1763" spans="2:19">
      <c r="B1763"/>
      <c r="S1763"/>
    </row>
    <row r="1764" spans="2:19">
      <c r="B1764"/>
      <c r="S1764"/>
    </row>
    <row r="1765" spans="2:19">
      <c r="B1765"/>
      <c r="S1765"/>
    </row>
    <row r="1766" spans="2:19">
      <c r="B1766"/>
      <c r="S1766"/>
    </row>
    <row r="1767" spans="2:19">
      <c r="B1767"/>
      <c r="S1767"/>
    </row>
    <row r="1768" spans="2:19">
      <c r="B1768"/>
      <c r="S1768"/>
    </row>
    <row r="1769" spans="2:19">
      <c r="B1769"/>
      <c r="S1769"/>
    </row>
    <row r="1770" spans="2:19">
      <c r="B1770"/>
      <c r="S1770"/>
    </row>
    <row r="1771" spans="2:19">
      <c r="B1771"/>
      <c r="S1771"/>
    </row>
    <row r="1772" spans="2:19">
      <c r="B1772"/>
      <c r="S1772"/>
    </row>
    <row r="1773" spans="2:19">
      <c r="B1773"/>
      <c r="S1773"/>
    </row>
    <row r="1774" spans="2:19">
      <c r="B1774"/>
      <c r="S1774"/>
    </row>
    <row r="1775" spans="2:19">
      <c r="B1775"/>
      <c r="S1775"/>
    </row>
    <row r="1776" spans="2:19">
      <c r="B1776"/>
      <c r="S1776"/>
    </row>
    <row r="1777" spans="2:19">
      <c r="B1777"/>
      <c r="S1777"/>
    </row>
    <row r="1778" spans="2:19">
      <c r="B1778"/>
      <c r="S1778"/>
    </row>
    <row r="1779" spans="2:19">
      <c r="B1779"/>
      <c r="S1779"/>
    </row>
    <row r="1780" spans="2:19">
      <c r="B1780"/>
      <c r="S1780"/>
    </row>
    <row r="1781" spans="2:19">
      <c r="B1781"/>
      <c r="S1781"/>
    </row>
    <row r="1782" spans="2:19">
      <c r="B1782"/>
      <c r="S1782"/>
    </row>
    <row r="1783" spans="2:19">
      <c r="B1783"/>
      <c r="S1783"/>
    </row>
    <row r="1784" spans="2:19">
      <c r="B1784"/>
      <c r="S1784"/>
    </row>
    <row r="1785" spans="2:19">
      <c r="B1785"/>
      <c r="S1785"/>
    </row>
    <row r="1786" spans="2:19">
      <c r="B1786"/>
      <c r="S1786"/>
    </row>
    <row r="1787" spans="2:19">
      <c r="B1787"/>
      <c r="S1787"/>
    </row>
    <row r="1788" spans="2:19">
      <c r="B1788"/>
      <c r="S1788"/>
    </row>
    <row r="1789" spans="2:19">
      <c r="B1789"/>
      <c r="S1789"/>
    </row>
    <row r="1790" spans="2:19">
      <c r="B1790"/>
      <c r="S1790"/>
    </row>
    <row r="1791" spans="2:19">
      <c r="B1791"/>
      <c r="S1791"/>
    </row>
    <row r="1792" spans="2:19">
      <c r="B1792"/>
      <c r="S1792"/>
    </row>
    <row r="1793" spans="2:19">
      <c r="B1793"/>
      <c r="S1793"/>
    </row>
    <row r="1794" spans="2:19">
      <c r="B1794"/>
      <c r="S1794"/>
    </row>
    <row r="1795" spans="2:19">
      <c r="B1795"/>
      <c r="S1795"/>
    </row>
    <row r="1796" spans="2:19">
      <c r="B1796"/>
      <c r="S1796"/>
    </row>
    <row r="1797" spans="2:19">
      <c r="B1797"/>
      <c r="S1797"/>
    </row>
    <row r="1798" spans="2:19">
      <c r="B1798"/>
      <c r="S1798"/>
    </row>
    <row r="1799" spans="2:19">
      <c r="B1799"/>
      <c r="S1799"/>
    </row>
    <row r="1800" spans="2:19">
      <c r="B1800"/>
      <c r="S1800"/>
    </row>
    <row r="1801" spans="2:19">
      <c r="B1801"/>
      <c r="S1801"/>
    </row>
    <row r="1802" spans="2:19">
      <c r="B1802"/>
      <c r="S1802"/>
    </row>
    <row r="1803" spans="2:19">
      <c r="B1803"/>
      <c r="S1803"/>
    </row>
    <row r="1804" spans="2:19">
      <c r="B1804"/>
      <c r="S1804"/>
    </row>
    <row r="1805" spans="2:19">
      <c r="B1805"/>
      <c r="S1805"/>
    </row>
    <row r="1806" spans="2:19">
      <c r="B1806"/>
      <c r="S1806"/>
    </row>
    <row r="1807" spans="2:19">
      <c r="B1807"/>
      <c r="S1807"/>
    </row>
    <row r="1808" spans="2:19">
      <c r="B1808"/>
      <c r="S1808"/>
    </row>
    <row r="1809" spans="2:19">
      <c r="B1809"/>
      <c r="S1809"/>
    </row>
    <row r="1810" spans="2:19">
      <c r="B1810"/>
      <c r="S1810"/>
    </row>
    <row r="1811" spans="2:19">
      <c r="B1811"/>
      <c r="S1811"/>
    </row>
    <row r="1812" spans="2:19">
      <c r="B1812"/>
      <c r="S1812"/>
    </row>
    <row r="1813" spans="2:19">
      <c r="B1813"/>
      <c r="S1813"/>
    </row>
    <row r="1814" spans="2:19">
      <c r="B1814"/>
      <c r="S1814"/>
    </row>
    <row r="1815" spans="2:19">
      <c r="B1815"/>
      <c r="S1815"/>
    </row>
    <row r="1816" spans="2:19">
      <c r="B1816"/>
      <c r="S1816"/>
    </row>
    <row r="1817" spans="2:19">
      <c r="B1817"/>
      <c r="S1817"/>
    </row>
    <row r="1818" spans="2:19">
      <c r="B1818"/>
      <c r="S1818"/>
    </row>
    <row r="1819" spans="2:19">
      <c r="B1819"/>
      <c r="S1819"/>
    </row>
    <row r="1820" spans="2:19">
      <c r="B1820"/>
      <c r="S1820"/>
    </row>
    <row r="1821" spans="2:19">
      <c r="B1821"/>
      <c r="S1821"/>
    </row>
    <row r="1822" spans="2:19">
      <c r="B1822"/>
      <c r="S1822"/>
    </row>
    <row r="1823" spans="2:19">
      <c r="B1823"/>
      <c r="S1823"/>
    </row>
    <row r="1824" spans="2:19">
      <c r="B1824"/>
      <c r="S1824"/>
    </row>
    <row r="1825" spans="2:19">
      <c r="B1825"/>
      <c r="S1825"/>
    </row>
    <row r="1826" spans="2:19">
      <c r="B1826"/>
      <c r="S1826"/>
    </row>
    <row r="1827" spans="2:19">
      <c r="B1827"/>
      <c r="S1827"/>
    </row>
    <row r="1828" spans="2:19">
      <c r="B1828"/>
      <c r="S1828"/>
    </row>
    <row r="1829" spans="2:19">
      <c r="B1829"/>
      <c r="S1829"/>
    </row>
    <row r="1830" spans="2:19">
      <c r="B1830"/>
      <c r="S1830"/>
    </row>
    <row r="1831" spans="2:19">
      <c r="B1831"/>
      <c r="S1831"/>
    </row>
    <row r="1832" spans="2:19">
      <c r="B1832"/>
      <c r="S1832"/>
    </row>
    <row r="1833" spans="2:19">
      <c r="B1833"/>
      <c r="S1833"/>
    </row>
    <row r="1834" spans="2:19">
      <c r="B1834"/>
      <c r="S1834"/>
    </row>
    <row r="1835" spans="2:19">
      <c r="B1835"/>
      <c r="S1835"/>
    </row>
    <row r="1836" spans="2:19">
      <c r="B1836"/>
      <c r="S1836"/>
    </row>
    <row r="1837" spans="2:19">
      <c r="B1837"/>
      <c r="S1837"/>
    </row>
    <row r="1838" spans="2:19">
      <c r="B1838"/>
      <c r="S1838"/>
    </row>
    <row r="1839" spans="2:19">
      <c r="B1839"/>
      <c r="S1839"/>
    </row>
    <row r="1840" spans="2:19">
      <c r="B1840"/>
      <c r="S1840"/>
    </row>
    <row r="1841" spans="2:19">
      <c r="B1841"/>
      <c r="S1841"/>
    </row>
    <row r="1842" spans="2:19">
      <c r="B1842"/>
      <c r="S1842"/>
    </row>
    <row r="1843" spans="2:19">
      <c r="B1843"/>
      <c r="S1843"/>
    </row>
    <row r="1844" spans="2:19">
      <c r="B1844"/>
      <c r="S1844"/>
    </row>
    <row r="1845" spans="2:19">
      <c r="B1845"/>
      <c r="S1845"/>
    </row>
    <row r="1846" spans="2:19">
      <c r="B1846"/>
      <c r="S1846"/>
    </row>
    <row r="1847" spans="2:19">
      <c r="B1847"/>
      <c r="S1847"/>
    </row>
    <row r="1848" spans="2:19">
      <c r="B1848"/>
      <c r="S1848"/>
    </row>
    <row r="1849" spans="2:19">
      <c r="B1849"/>
      <c r="S1849"/>
    </row>
    <row r="1850" spans="2:19">
      <c r="B1850"/>
      <c r="S1850"/>
    </row>
    <row r="1851" spans="2:19">
      <c r="B1851"/>
      <c r="S1851"/>
    </row>
    <row r="1852" spans="2:19">
      <c r="B1852"/>
      <c r="S1852"/>
    </row>
    <row r="1853" spans="2:19">
      <c r="B1853"/>
      <c r="S1853"/>
    </row>
    <row r="1854" spans="2:19">
      <c r="B1854"/>
      <c r="S1854"/>
    </row>
    <row r="1855" spans="2:19">
      <c r="B1855"/>
      <c r="S1855"/>
    </row>
    <row r="1856" spans="2:19">
      <c r="B1856"/>
      <c r="S1856"/>
    </row>
    <row r="1857" spans="2:19">
      <c r="B1857"/>
      <c r="S1857"/>
    </row>
    <row r="1858" spans="2:19">
      <c r="B1858"/>
      <c r="S1858"/>
    </row>
    <row r="1859" spans="2:19">
      <c r="B1859"/>
      <c r="S1859"/>
    </row>
    <row r="1860" spans="2:19">
      <c r="B1860"/>
      <c r="S1860"/>
    </row>
    <row r="1861" spans="2:19">
      <c r="B1861"/>
      <c r="S1861"/>
    </row>
    <row r="1862" spans="2:19">
      <c r="B1862"/>
      <c r="S1862"/>
    </row>
    <row r="1863" spans="2:19">
      <c r="B1863"/>
      <c r="S1863"/>
    </row>
    <row r="1864" spans="2:19">
      <c r="B1864"/>
      <c r="S1864"/>
    </row>
    <row r="1865" spans="2:19">
      <c r="B1865"/>
      <c r="S1865"/>
    </row>
    <row r="1866" spans="2:19">
      <c r="B1866"/>
      <c r="S1866"/>
    </row>
    <row r="1867" spans="2:19">
      <c r="B1867"/>
      <c r="S1867"/>
    </row>
    <row r="1868" spans="2:19">
      <c r="B1868"/>
      <c r="S1868"/>
    </row>
    <row r="1869" spans="2:19">
      <c r="B1869"/>
      <c r="S1869"/>
    </row>
    <row r="1870" spans="2:19">
      <c r="B1870"/>
      <c r="S1870"/>
    </row>
    <row r="1871" spans="2:19">
      <c r="B1871"/>
      <c r="S1871"/>
    </row>
    <row r="1872" spans="2:19">
      <c r="B1872"/>
      <c r="S1872"/>
    </row>
    <row r="1873" spans="2:19">
      <c r="B1873"/>
      <c r="S1873"/>
    </row>
    <row r="1874" spans="2:19">
      <c r="B1874"/>
      <c r="S1874"/>
    </row>
    <row r="1875" spans="2:19">
      <c r="B1875"/>
      <c r="S1875"/>
    </row>
    <row r="1876" spans="2:19">
      <c r="B1876"/>
      <c r="S1876"/>
    </row>
    <row r="1877" spans="2:19">
      <c r="B1877"/>
      <c r="S1877"/>
    </row>
    <row r="1878" spans="2:19">
      <c r="B1878"/>
      <c r="S1878"/>
    </row>
    <row r="1879" spans="2:19">
      <c r="B1879"/>
      <c r="S1879"/>
    </row>
    <row r="1880" spans="2:19">
      <c r="B1880"/>
      <c r="S1880"/>
    </row>
    <row r="1881" spans="2:19">
      <c r="B1881"/>
      <c r="S1881"/>
    </row>
    <row r="1882" spans="2:19">
      <c r="B1882"/>
      <c r="S1882"/>
    </row>
    <row r="1883" spans="2:19">
      <c r="B1883"/>
      <c r="S1883"/>
    </row>
    <row r="1884" spans="2:19">
      <c r="B1884"/>
      <c r="S1884"/>
    </row>
    <row r="1885" spans="2:19">
      <c r="B1885"/>
      <c r="S1885"/>
    </row>
    <row r="1886" spans="2:19">
      <c r="B1886"/>
      <c r="S1886"/>
    </row>
    <row r="1887" spans="2:19">
      <c r="B1887"/>
      <c r="S1887"/>
    </row>
    <row r="1888" spans="2:19">
      <c r="B1888"/>
      <c r="S1888"/>
    </row>
    <row r="1889" spans="2:19">
      <c r="B1889"/>
      <c r="S1889"/>
    </row>
    <row r="1890" spans="2:19">
      <c r="B1890"/>
      <c r="S1890"/>
    </row>
    <row r="1891" spans="2:19">
      <c r="B1891"/>
      <c r="S1891"/>
    </row>
    <row r="1892" spans="2:19">
      <c r="B1892"/>
      <c r="S1892"/>
    </row>
    <row r="1893" spans="2:19">
      <c r="B1893"/>
      <c r="S1893"/>
    </row>
    <row r="1894" spans="2:19">
      <c r="B1894"/>
      <c r="S1894"/>
    </row>
    <row r="1895" spans="2:19">
      <c r="B1895"/>
      <c r="S1895"/>
    </row>
    <row r="1896" spans="2:19">
      <c r="B1896"/>
      <c r="S1896"/>
    </row>
    <row r="1897" spans="2:19">
      <c r="B1897"/>
      <c r="S1897"/>
    </row>
    <row r="1898" spans="2:19">
      <c r="B1898"/>
      <c r="S1898"/>
    </row>
    <row r="1899" spans="2:19">
      <c r="B1899"/>
      <c r="S1899"/>
    </row>
    <row r="1900" spans="2:19">
      <c r="B1900"/>
      <c r="S1900"/>
    </row>
    <row r="1901" spans="2:19">
      <c r="B1901"/>
      <c r="S1901"/>
    </row>
    <row r="1902" spans="2:19">
      <c r="B1902"/>
      <c r="S1902"/>
    </row>
    <row r="1903" spans="2:19">
      <c r="B1903"/>
      <c r="S1903"/>
    </row>
    <row r="1904" spans="2:19">
      <c r="B1904"/>
      <c r="S1904"/>
    </row>
    <row r="1905" spans="2:19">
      <c r="B1905"/>
      <c r="S1905"/>
    </row>
    <row r="1906" spans="2:19">
      <c r="B1906"/>
      <c r="S1906"/>
    </row>
    <row r="1907" spans="2:19">
      <c r="B1907"/>
      <c r="S1907"/>
    </row>
    <row r="1908" spans="2:19">
      <c r="B1908"/>
      <c r="S1908"/>
    </row>
    <row r="1909" spans="2:19">
      <c r="B1909"/>
      <c r="S1909"/>
    </row>
    <row r="1910" spans="2:19">
      <c r="B1910"/>
      <c r="S1910"/>
    </row>
    <row r="1911" spans="2:19">
      <c r="B1911"/>
      <c r="S1911"/>
    </row>
    <row r="1912" spans="2:19">
      <c r="B1912"/>
      <c r="S1912"/>
    </row>
    <row r="1913" spans="2:19">
      <c r="B1913"/>
      <c r="S1913"/>
    </row>
    <row r="1914" spans="2:19">
      <c r="B1914"/>
      <c r="S1914"/>
    </row>
    <row r="1915" spans="2:19">
      <c r="B1915"/>
      <c r="S1915"/>
    </row>
    <row r="1916" spans="2:19">
      <c r="B1916"/>
      <c r="S1916"/>
    </row>
    <row r="1917" spans="2:19">
      <c r="B1917"/>
      <c r="S1917"/>
    </row>
    <row r="1918" spans="2:19">
      <c r="B1918"/>
      <c r="S1918"/>
    </row>
    <row r="1919" spans="2:19">
      <c r="B1919"/>
      <c r="S1919"/>
    </row>
    <row r="1920" spans="2:19">
      <c r="B1920"/>
      <c r="S1920"/>
    </row>
    <row r="1921" spans="2:19">
      <c r="B1921"/>
      <c r="S1921"/>
    </row>
    <row r="1922" spans="2:19">
      <c r="B1922"/>
      <c r="S1922"/>
    </row>
    <row r="1923" spans="2:19">
      <c r="B1923"/>
      <c r="S1923"/>
    </row>
    <row r="1924" spans="2:19">
      <c r="B1924"/>
      <c r="S1924"/>
    </row>
    <row r="1925" spans="2:19">
      <c r="B1925"/>
      <c r="S1925"/>
    </row>
    <row r="1926" spans="2:19">
      <c r="B1926"/>
      <c r="S1926"/>
    </row>
    <row r="1927" spans="2:19">
      <c r="B1927"/>
      <c r="S1927"/>
    </row>
    <row r="1928" spans="2:19">
      <c r="B1928"/>
      <c r="S1928"/>
    </row>
    <row r="1929" spans="2:19">
      <c r="B1929"/>
      <c r="S1929"/>
    </row>
    <row r="1930" spans="2:19">
      <c r="B1930"/>
      <c r="S1930"/>
    </row>
    <row r="1931" spans="2:19">
      <c r="B1931"/>
      <c r="S1931"/>
    </row>
    <row r="1932" spans="2:19">
      <c r="B1932"/>
      <c r="S1932"/>
    </row>
    <row r="1933" spans="2:19">
      <c r="B1933"/>
      <c r="S1933"/>
    </row>
    <row r="1934" spans="2:19">
      <c r="B1934"/>
      <c r="S1934"/>
    </row>
    <row r="1935" spans="2:19">
      <c r="B1935"/>
      <c r="S1935"/>
    </row>
    <row r="1936" spans="2:19">
      <c r="B1936"/>
      <c r="S1936"/>
    </row>
    <row r="1937" spans="2:19">
      <c r="B1937"/>
      <c r="S1937"/>
    </row>
    <row r="1938" spans="2:19">
      <c r="B1938"/>
      <c r="S1938"/>
    </row>
    <row r="1939" spans="2:19">
      <c r="B1939"/>
      <c r="S1939"/>
    </row>
    <row r="1940" spans="2:19">
      <c r="B1940"/>
      <c r="S1940"/>
    </row>
    <row r="1941" spans="2:19">
      <c r="B1941"/>
      <c r="S1941"/>
    </row>
    <row r="1942" spans="2:19">
      <c r="B1942"/>
      <c r="S1942"/>
    </row>
    <row r="1943" spans="2:19">
      <c r="B1943"/>
      <c r="S1943"/>
    </row>
    <row r="1944" spans="2:19">
      <c r="B1944"/>
      <c r="S1944"/>
    </row>
    <row r="1945" spans="2:19">
      <c r="B1945"/>
      <c r="S1945"/>
    </row>
    <row r="1946" spans="2:19">
      <c r="B1946"/>
      <c r="S1946"/>
    </row>
    <row r="1947" spans="2:19">
      <c r="B1947"/>
      <c r="S1947"/>
    </row>
    <row r="1948" spans="2:19">
      <c r="B1948"/>
      <c r="S1948"/>
    </row>
    <row r="1949" spans="2:19">
      <c r="B1949"/>
      <c r="S1949"/>
    </row>
    <row r="1950" spans="2:19">
      <c r="B1950"/>
      <c r="S1950"/>
    </row>
    <row r="1951" spans="2:19">
      <c r="B1951"/>
      <c r="S1951"/>
    </row>
    <row r="1952" spans="2:19">
      <c r="B1952"/>
      <c r="S1952"/>
    </row>
    <row r="1953" spans="2:19">
      <c r="B1953"/>
      <c r="S1953"/>
    </row>
    <row r="1954" spans="2:19">
      <c r="B1954"/>
      <c r="S1954"/>
    </row>
    <row r="1955" spans="2:19">
      <c r="B1955"/>
      <c r="S1955"/>
    </row>
    <row r="1956" spans="2:19">
      <c r="B1956"/>
      <c r="S1956"/>
    </row>
    <row r="1957" spans="2:19">
      <c r="B1957"/>
      <c r="S1957"/>
    </row>
    <row r="1958" spans="2:19">
      <c r="B1958"/>
      <c r="S1958"/>
    </row>
    <row r="1959" spans="2:19">
      <c r="B1959"/>
      <c r="S1959"/>
    </row>
    <row r="1960" spans="2:19">
      <c r="B1960"/>
      <c r="S1960"/>
    </row>
    <row r="1961" spans="2:19">
      <c r="B1961"/>
      <c r="S1961"/>
    </row>
    <row r="1962" spans="2:19">
      <c r="B1962"/>
      <c r="S1962"/>
    </row>
    <row r="1963" spans="2:19">
      <c r="B1963"/>
      <c r="S1963"/>
    </row>
    <row r="1964" spans="2:19">
      <c r="B1964"/>
      <c r="S1964"/>
    </row>
    <row r="1965" spans="2:19">
      <c r="B1965"/>
      <c r="S1965"/>
    </row>
    <row r="1966" spans="2:19">
      <c r="B1966"/>
      <c r="S1966"/>
    </row>
    <row r="1967" spans="2:19">
      <c r="B1967"/>
      <c r="S1967"/>
    </row>
    <row r="1968" spans="2:19">
      <c r="B1968"/>
      <c r="S1968"/>
    </row>
    <row r="1969" spans="2:19">
      <c r="B1969"/>
      <c r="S1969"/>
    </row>
    <row r="1970" spans="2:19">
      <c r="B1970"/>
      <c r="S1970"/>
    </row>
    <row r="1971" spans="2:19">
      <c r="B1971"/>
      <c r="S1971"/>
    </row>
    <row r="1972" spans="2:19">
      <c r="B1972"/>
      <c r="S1972"/>
    </row>
    <row r="1973" spans="2:19">
      <c r="B1973"/>
      <c r="S1973"/>
    </row>
    <row r="1974" spans="2:19">
      <c r="B1974"/>
      <c r="S1974"/>
    </row>
    <row r="1975" spans="2:19">
      <c r="B1975"/>
      <c r="S1975"/>
    </row>
    <row r="1976" spans="2:19">
      <c r="B1976"/>
      <c r="S1976"/>
    </row>
    <row r="1977" spans="2:19">
      <c r="B1977"/>
      <c r="S1977"/>
    </row>
    <row r="1978" spans="2:19">
      <c r="B1978"/>
      <c r="S1978"/>
    </row>
    <row r="1979" spans="2:19">
      <c r="B1979"/>
      <c r="S1979"/>
    </row>
    <row r="1980" spans="2:19">
      <c r="B1980"/>
      <c r="S1980"/>
    </row>
    <row r="1981" spans="2:19">
      <c r="B1981"/>
      <c r="S1981"/>
    </row>
    <row r="1982" spans="2:19">
      <c r="B1982"/>
      <c r="S1982"/>
    </row>
    <row r="1983" spans="2:19">
      <c r="B1983"/>
      <c r="S1983"/>
    </row>
    <row r="1984" spans="2:19">
      <c r="B1984"/>
      <c r="S1984"/>
    </row>
    <row r="1985" spans="2:19">
      <c r="B1985"/>
      <c r="S1985"/>
    </row>
    <row r="1986" spans="2:19">
      <c r="B1986"/>
      <c r="S1986"/>
    </row>
    <row r="1987" spans="2:19">
      <c r="B1987"/>
      <c r="S1987"/>
    </row>
    <row r="1988" spans="2:19">
      <c r="B1988"/>
      <c r="S1988"/>
    </row>
    <row r="1989" spans="2:19">
      <c r="B1989"/>
      <c r="S1989"/>
    </row>
    <row r="1990" spans="2:19">
      <c r="B1990"/>
      <c r="S1990"/>
    </row>
    <row r="1991" spans="2:19">
      <c r="B1991"/>
      <c r="S1991"/>
    </row>
    <row r="1992" spans="2:19">
      <c r="B1992"/>
      <c r="S1992"/>
    </row>
    <row r="1993" spans="2:19">
      <c r="B1993"/>
      <c r="S1993"/>
    </row>
    <row r="1994" spans="2:19">
      <c r="B1994"/>
      <c r="S1994"/>
    </row>
    <row r="1995" spans="2:19">
      <c r="B1995"/>
      <c r="S1995"/>
    </row>
    <row r="1996" spans="2:19">
      <c r="B1996"/>
      <c r="S1996"/>
    </row>
    <row r="1997" spans="2:19">
      <c r="B1997"/>
      <c r="S1997"/>
    </row>
    <row r="1998" spans="2:19">
      <c r="B1998"/>
      <c r="S1998"/>
    </row>
    <row r="1999" spans="2:19">
      <c r="B1999"/>
      <c r="S1999"/>
    </row>
    <row r="2000" spans="2:19">
      <c r="B2000"/>
      <c r="S2000"/>
    </row>
    <row r="2001" spans="2:19">
      <c r="B2001"/>
      <c r="S2001"/>
    </row>
    <row r="2002" spans="2:19">
      <c r="B2002"/>
      <c r="S2002"/>
    </row>
    <row r="2003" spans="2:19">
      <c r="B2003"/>
      <c r="S2003"/>
    </row>
    <row r="2004" spans="2:19">
      <c r="B2004"/>
      <c r="S2004"/>
    </row>
    <row r="2005" spans="2:19">
      <c r="B2005"/>
      <c r="S2005"/>
    </row>
    <row r="2006" spans="2:19">
      <c r="B2006"/>
      <c r="S2006"/>
    </row>
    <row r="2007" spans="2:19">
      <c r="B2007"/>
      <c r="S2007"/>
    </row>
    <row r="2008" spans="2:19">
      <c r="B2008"/>
      <c r="S2008"/>
    </row>
    <row r="2009" spans="2:19">
      <c r="B2009"/>
      <c r="S2009"/>
    </row>
    <row r="2010" spans="2:19">
      <c r="B2010"/>
      <c r="S2010"/>
    </row>
    <row r="2011" spans="2:19">
      <c r="B2011"/>
      <c r="S2011"/>
    </row>
    <row r="2012" spans="2:19">
      <c r="B2012"/>
      <c r="S2012"/>
    </row>
    <row r="2013" spans="2:19">
      <c r="B2013"/>
      <c r="S2013"/>
    </row>
    <row r="2014" spans="2:19">
      <c r="B2014"/>
      <c r="S2014"/>
    </row>
    <row r="2015" spans="2:19">
      <c r="B2015"/>
      <c r="S2015"/>
    </row>
    <row r="2016" spans="2:19">
      <c r="B2016"/>
      <c r="S2016"/>
    </row>
    <row r="2017" spans="2:19">
      <c r="B2017"/>
      <c r="S2017"/>
    </row>
    <row r="2018" spans="2:19">
      <c r="B2018"/>
      <c r="S2018"/>
    </row>
    <row r="2019" spans="2:19">
      <c r="B2019"/>
      <c r="S2019"/>
    </row>
    <row r="2020" spans="2:19">
      <c r="B2020"/>
      <c r="S2020"/>
    </row>
    <row r="2021" spans="2:19">
      <c r="B2021"/>
      <c r="S2021"/>
    </row>
    <row r="2022" spans="2:19">
      <c r="B2022"/>
      <c r="S2022"/>
    </row>
    <row r="2023" spans="2:19">
      <c r="B2023"/>
      <c r="S2023"/>
    </row>
    <row r="2024" spans="2:19">
      <c r="B2024"/>
      <c r="S2024"/>
    </row>
    <row r="2025" spans="2:19">
      <c r="B2025"/>
      <c r="S2025"/>
    </row>
    <row r="2026" spans="2:19">
      <c r="B2026"/>
      <c r="S2026"/>
    </row>
    <row r="2027" spans="2:19">
      <c r="B2027"/>
      <c r="S2027"/>
    </row>
    <row r="2028" spans="2:19">
      <c r="B2028"/>
      <c r="S2028"/>
    </row>
    <row r="2029" spans="2:19">
      <c r="B2029"/>
      <c r="S2029"/>
    </row>
    <row r="2030" spans="2:19">
      <c r="B2030"/>
      <c r="S2030"/>
    </row>
    <row r="2031" spans="2:19">
      <c r="B2031"/>
      <c r="S2031"/>
    </row>
    <row r="2032" spans="2:19">
      <c r="B2032"/>
      <c r="S2032"/>
    </row>
    <row r="2033" spans="2:19">
      <c r="B2033"/>
      <c r="S2033"/>
    </row>
    <row r="2034" spans="2:19">
      <c r="B2034"/>
      <c r="S2034"/>
    </row>
    <row r="2035" spans="2:19">
      <c r="B2035"/>
      <c r="S2035"/>
    </row>
    <row r="2036" spans="2:19">
      <c r="B2036"/>
      <c r="S2036"/>
    </row>
    <row r="2037" spans="2:19">
      <c r="B2037"/>
      <c r="S2037"/>
    </row>
    <row r="2038" spans="2:19">
      <c r="B2038"/>
      <c r="S2038"/>
    </row>
    <row r="2039" spans="2:19">
      <c r="B2039"/>
      <c r="S2039"/>
    </row>
    <row r="2040" spans="2:19">
      <c r="B2040"/>
      <c r="S2040"/>
    </row>
    <row r="2041" spans="2:19">
      <c r="B2041"/>
      <c r="S2041"/>
    </row>
    <row r="2042" spans="2:19">
      <c r="B2042"/>
      <c r="S2042"/>
    </row>
    <row r="2043" spans="2:19">
      <c r="B2043"/>
      <c r="S2043"/>
    </row>
    <row r="2044" spans="2:19">
      <c r="B2044"/>
      <c r="S2044"/>
    </row>
    <row r="2045" spans="2:19">
      <c r="B2045"/>
      <c r="S2045"/>
    </row>
    <row r="2046" spans="2:19">
      <c r="B2046"/>
      <c r="S2046"/>
    </row>
    <row r="2047" spans="2:19">
      <c r="B2047"/>
      <c r="S2047"/>
    </row>
    <row r="2048" spans="2:19">
      <c r="B2048"/>
      <c r="S2048"/>
    </row>
    <row r="2049" spans="2:19">
      <c r="B2049"/>
      <c r="S2049"/>
    </row>
    <row r="2050" spans="2:19">
      <c r="B2050"/>
      <c r="S2050"/>
    </row>
    <row r="2051" spans="2:19">
      <c r="B2051"/>
      <c r="S2051"/>
    </row>
    <row r="2052" spans="2:19">
      <c r="B2052"/>
      <c r="S2052"/>
    </row>
    <row r="2053" spans="2:19">
      <c r="B2053"/>
      <c r="S2053"/>
    </row>
    <row r="2054" spans="2:19">
      <c r="B2054"/>
      <c r="S2054"/>
    </row>
    <row r="2055" spans="2:19">
      <c r="B2055"/>
      <c r="S2055"/>
    </row>
    <row r="2056" spans="2:19">
      <c r="B2056"/>
      <c r="S2056"/>
    </row>
    <row r="2057" spans="2:19">
      <c r="B2057"/>
      <c r="S2057"/>
    </row>
    <row r="2058" spans="2:19">
      <c r="B2058"/>
      <c r="S2058"/>
    </row>
    <row r="2059" spans="2:19">
      <c r="B2059"/>
      <c r="S2059"/>
    </row>
    <row r="2060" spans="2:19">
      <c r="B2060"/>
      <c r="S2060"/>
    </row>
    <row r="2061" spans="2:19">
      <c r="B2061"/>
      <c r="S2061"/>
    </row>
    <row r="2062" spans="2:19">
      <c r="B2062"/>
      <c r="S2062"/>
    </row>
    <row r="2063" spans="2:19">
      <c r="B2063"/>
      <c r="S2063"/>
    </row>
    <row r="2064" spans="2:19">
      <c r="B2064"/>
      <c r="S2064"/>
    </row>
    <row r="2065" spans="2:19">
      <c r="B2065"/>
      <c r="S2065"/>
    </row>
    <row r="2066" spans="2:19">
      <c r="B2066"/>
      <c r="S2066"/>
    </row>
    <row r="2067" spans="2:19">
      <c r="B2067"/>
      <c r="S2067"/>
    </row>
    <row r="2068" spans="2:19">
      <c r="B2068"/>
      <c r="S2068"/>
    </row>
    <row r="2069" spans="2:19">
      <c r="B2069"/>
      <c r="S2069"/>
    </row>
    <row r="2070" spans="2:19">
      <c r="B2070"/>
      <c r="S2070"/>
    </row>
    <row r="2071" spans="2:19">
      <c r="B2071"/>
      <c r="S2071"/>
    </row>
    <row r="2072" spans="2:19">
      <c r="B2072"/>
      <c r="S2072"/>
    </row>
    <row r="2073" spans="2:19">
      <c r="B2073"/>
      <c r="S2073"/>
    </row>
    <row r="2074" spans="2:19">
      <c r="B2074"/>
      <c r="S2074"/>
    </row>
    <row r="2075" spans="2:19">
      <c r="B2075"/>
      <c r="S2075"/>
    </row>
    <row r="2076" spans="2:19">
      <c r="B2076"/>
      <c r="S2076"/>
    </row>
    <row r="2077" spans="2:19">
      <c r="B2077"/>
      <c r="S2077"/>
    </row>
    <row r="2078" spans="2:19">
      <c r="B2078"/>
      <c r="S2078"/>
    </row>
    <row r="2079" spans="2:19">
      <c r="B2079"/>
      <c r="S2079"/>
    </row>
    <row r="2080" spans="2:19">
      <c r="B2080"/>
      <c r="S2080"/>
    </row>
    <row r="2081" spans="2:19">
      <c r="B2081"/>
      <c r="S2081"/>
    </row>
    <row r="2082" spans="2:19">
      <c r="B2082"/>
      <c r="S2082"/>
    </row>
    <row r="2083" spans="2:19">
      <c r="B2083"/>
      <c r="S2083"/>
    </row>
    <row r="2084" spans="2:19">
      <c r="B2084"/>
      <c r="S2084"/>
    </row>
    <row r="2085" spans="2:19">
      <c r="B2085"/>
      <c r="S2085"/>
    </row>
    <row r="2086" spans="2:19">
      <c r="B2086"/>
      <c r="S2086"/>
    </row>
    <row r="2087" spans="2:19">
      <c r="B2087"/>
      <c r="S2087"/>
    </row>
    <row r="2088" spans="2:19">
      <c r="B2088"/>
      <c r="S2088"/>
    </row>
    <row r="2089" spans="2:19">
      <c r="B2089"/>
      <c r="S2089"/>
    </row>
    <row r="2090" spans="2:19">
      <c r="B2090"/>
      <c r="S2090"/>
    </row>
    <row r="2091" spans="2:19">
      <c r="B2091"/>
      <c r="S2091"/>
    </row>
    <row r="2092" spans="2:19">
      <c r="B2092"/>
      <c r="S2092"/>
    </row>
    <row r="2093" spans="2:19">
      <c r="B2093"/>
      <c r="S2093"/>
    </row>
    <row r="2094" spans="2:19">
      <c r="B2094"/>
      <c r="S2094"/>
    </row>
    <row r="2095" spans="2:19">
      <c r="B2095"/>
      <c r="S2095"/>
    </row>
    <row r="2096" spans="2:19">
      <c r="B2096"/>
      <c r="S2096"/>
    </row>
    <row r="2097" spans="2:19">
      <c r="B2097"/>
      <c r="S2097"/>
    </row>
    <row r="2098" spans="2:19">
      <c r="B2098"/>
      <c r="S2098"/>
    </row>
    <row r="2099" spans="2:19">
      <c r="B2099"/>
      <c r="S2099"/>
    </row>
    <row r="2100" spans="2:19">
      <c r="B2100"/>
      <c r="S2100"/>
    </row>
    <row r="2101" spans="2:19">
      <c r="B2101"/>
      <c r="S2101"/>
    </row>
    <row r="2102" spans="2:19">
      <c r="B2102"/>
      <c r="S2102"/>
    </row>
    <row r="2103" spans="2:19">
      <c r="B2103"/>
      <c r="S2103"/>
    </row>
    <row r="2104" spans="2:19">
      <c r="B2104"/>
      <c r="S2104"/>
    </row>
    <row r="2105" spans="2:19">
      <c r="B2105"/>
      <c r="S2105"/>
    </row>
    <row r="2106" spans="2:19">
      <c r="B2106"/>
      <c r="S2106"/>
    </row>
    <row r="2107" spans="2:19">
      <c r="B2107"/>
      <c r="S2107"/>
    </row>
    <row r="2108" spans="2:19">
      <c r="B2108"/>
      <c r="S2108"/>
    </row>
    <row r="2109" spans="2:19">
      <c r="B2109"/>
      <c r="S2109"/>
    </row>
    <row r="2110" spans="2:19">
      <c r="B2110"/>
      <c r="S2110"/>
    </row>
    <row r="2111" spans="2:19">
      <c r="B2111"/>
      <c r="S2111"/>
    </row>
    <row r="2112" spans="2:19">
      <c r="B2112"/>
      <c r="S2112"/>
    </row>
    <row r="2113" spans="2:19">
      <c r="B2113"/>
      <c r="S2113"/>
    </row>
    <row r="2114" spans="2:19">
      <c r="B2114"/>
      <c r="S2114"/>
    </row>
    <row r="2115" spans="2:19">
      <c r="B2115"/>
      <c r="S2115"/>
    </row>
    <row r="2116" spans="2:19">
      <c r="B2116"/>
      <c r="S2116"/>
    </row>
    <row r="2117" spans="2:19">
      <c r="B2117"/>
      <c r="S2117"/>
    </row>
    <row r="2118" spans="2:19">
      <c r="B2118"/>
      <c r="S2118"/>
    </row>
    <row r="2119" spans="2:19">
      <c r="B2119"/>
      <c r="S2119"/>
    </row>
    <row r="2120" spans="2:19">
      <c r="B2120"/>
      <c r="S2120"/>
    </row>
    <row r="2121" spans="2:19">
      <c r="B2121"/>
      <c r="S2121"/>
    </row>
    <row r="2122" spans="2:19">
      <c r="B2122"/>
      <c r="S2122"/>
    </row>
    <row r="2123" spans="2:19">
      <c r="B2123"/>
      <c r="S2123"/>
    </row>
    <row r="2124" spans="2:19">
      <c r="B2124"/>
      <c r="S2124"/>
    </row>
    <row r="2125" spans="2:19">
      <c r="B2125"/>
      <c r="S2125"/>
    </row>
    <row r="2126" spans="2:19">
      <c r="B2126"/>
      <c r="S2126"/>
    </row>
    <row r="2127" spans="2:19">
      <c r="B2127"/>
      <c r="S2127"/>
    </row>
    <row r="2128" spans="2:19">
      <c r="B2128"/>
      <c r="S2128"/>
    </row>
    <row r="2129" spans="2:19">
      <c r="B2129"/>
      <c r="S2129"/>
    </row>
    <row r="2130" spans="2:19">
      <c r="B2130"/>
      <c r="S2130"/>
    </row>
    <row r="2131" spans="2:19">
      <c r="B2131"/>
      <c r="S2131"/>
    </row>
    <row r="2132" spans="2:19">
      <c r="B2132"/>
      <c r="S2132"/>
    </row>
    <row r="2133" spans="2:19">
      <c r="B2133"/>
      <c r="S2133"/>
    </row>
    <row r="2134" spans="2:19">
      <c r="B2134"/>
      <c r="S2134"/>
    </row>
    <row r="2135" spans="2:19">
      <c r="B2135"/>
      <c r="S2135"/>
    </row>
    <row r="2136" spans="2:19">
      <c r="B2136"/>
      <c r="S2136"/>
    </row>
    <row r="2137" spans="2:19">
      <c r="B2137"/>
      <c r="S2137"/>
    </row>
    <row r="2138" spans="2:19">
      <c r="B2138"/>
      <c r="S2138"/>
    </row>
    <row r="2139" spans="2:19">
      <c r="B2139"/>
      <c r="S2139"/>
    </row>
    <row r="2140" spans="2:19">
      <c r="B2140"/>
      <c r="S2140"/>
    </row>
    <row r="2141" spans="2:19">
      <c r="B2141"/>
      <c r="S2141"/>
    </row>
    <row r="2142" spans="2:19">
      <c r="B2142"/>
      <c r="S2142"/>
    </row>
    <row r="2143" spans="2:19">
      <c r="B2143"/>
      <c r="S2143"/>
    </row>
    <row r="2144" spans="2:19">
      <c r="B2144"/>
      <c r="S2144"/>
    </row>
    <row r="2145" spans="2:19">
      <c r="B2145"/>
      <c r="S2145"/>
    </row>
    <row r="2146" spans="2:19">
      <c r="B2146"/>
      <c r="S2146"/>
    </row>
    <row r="2147" spans="2:19">
      <c r="B2147"/>
      <c r="S2147"/>
    </row>
    <row r="2148" spans="2:19">
      <c r="B2148"/>
      <c r="S2148"/>
    </row>
    <row r="2149" spans="2:19">
      <c r="B2149"/>
      <c r="S2149"/>
    </row>
    <row r="2150" spans="2:19">
      <c r="B2150"/>
      <c r="S2150"/>
    </row>
    <row r="2151" spans="2:19">
      <c r="B2151"/>
      <c r="S2151"/>
    </row>
    <row r="2152" spans="2:19">
      <c r="B2152"/>
      <c r="S2152"/>
    </row>
    <row r="2153" spans="2:19">
      <c r="B2153"/>
      <c r="S2153"/>
    </row>
    <row r="2154" spans="2:19">
      <c r="B2154"/>
      <c r="S2154"/>
    </row>
    <row r="2155" spans="2:19">
      <c r="B2155"/>
      <c r="S2155"/>
    </row>
    <row r="2156" spans="2:19">
      <c r="B2156"/>
      <c r="S2156"/>
    </row>
    <row r="2157" spans="2:19">
      <c r="B2157"/>
      <c r="S2157"/>
    </row>
    <row r="2158" spans="2:19">
      <c r="B2158"/>
      <c r="S2158"/>
    </row>
    <row r="2159" spans="2:19">
      <c r="B2159"/>
      <c r="S2159"/>
    </row>
    <row r="2160" spans="2:19">
      <c r="B2160"/>
      <c r="S2160"/>
    </row>
    <row r="2161" spans="2:19">
      <c r="B2161"/>
      <c r="S2161"/>
    </row>
    <row r="2162" spans="2:19">
      <c r="B2162"/>
      <c r="S2162"/>
    </row>
    <row r="2163" spans="2:19">
      <c r="B2163"/>
      <c r="S2163"/>
    </row>
    <row r="2164" spans="2:19">
      <c r="B2164"/>
      <c r="S2164"/>
    </row>
    <row r="2165" spans="2:19">
      <c r="B2165"/>
      <c r="S2165"/>
    </row>
    <row r="2166" spans="2:19">
      <c r="B2166"/>
      <c r="S2166"/>
    </row>
    <row r="2167" spans="2:19">
      <c r="B2167"/>
      <c r="S2167"/>
    </row>
    <row r="2168" spans="2:19">
      <c r="B2168"/>
      <c r="S2168"/>
    </row>
    <row r="2169" spans="2:19">
      <c r="B2169"/>
      <c r="S2169"/>
    </row>
    <row r="2170" spans="2:19">
      <c r="B2170"/>
      <c r="S2170"/>
    </row>
    <row r="2171" spans="2:19">
      <c r="B2171"/>
      <c r="S2171"/>
    </row>
    <row r="2172" spans="2:19">
      <c r="B2172"/>
      <c r="S2172"/>
    </row>
    <row r="2173" spans="2:19">
      <c r="B2173"/>
      <c r="S2173"/>
    </row>
    <row r="2174" spans="2:19">
      <c r="B2174"/>
      <c r="S2174"/>
    </row>
    <row r="2175" spans="2:19">
      <c r="B2175"/>
      <c r="S2175"/>
    </row>
    <row r="2176" spans="2:19">
      <c r="B2176"/>
      <c r="S2176"/>
    </row>
    <row r="2177" spans="2:19">
      <c r="B2177"/>
      <c r="S2177"/>
    </row>
    <row r="2178" spans="2:19">
      <c r="B2178"/>
      <c r="S2178"/>
    </row>
    <row r="2179" spans="2:19">
      <c r="B2179"/>
      <c r="S2179"/>
    </row>
    <row r="2180" spans="2:19">
      <c r="B2180"/>
      <c r="S2180"/>
    </row>
    <row r="2181" spans="2:19">
      <c r="B2181"/>
      <c r="S2181"/>
    </row>
    <row r="2182" spans="2:19">
      <c r="B2182"/>
      <c r="S2182"/>
    </row>
    <row r="2183" spans="2:19">
      <c r="B2183"/>
      <c r="S2183"/>
    </row>
    <row r="2184" spans="2:19">
      <c r="B2184"/>
      <c r="S2184"/>
    </row>
    <row r="2185" spans="2:19">
      <c r="B2185"/>
      <c r="S2185"/>
    </row>
    <row r="2186" spans="2:19">
      <c r="B2186"/>
      <c r="S2186"/>
    </row>
    <row r="2187" spans="2:19">
      <c r="B2187"/>
      <c r="S2187"/>
    </row>
    <row r="2188" spans="2:19">
      <c r="B2188"/>
      <c r="S2188"/>
    </row>
    <row r="2189" spans="2:19">
      <c r="B2189"/>
      <c r="S2189"/>
    </row>
    <row r="2190" spans="2:19">
      <c r="B2190"/>
      <c r="S2190"/>
    </row>
    <row r="2191" spans="2:19">
      <c r="B2191"/>
      <c r="S2191"/>
    </row>
    <row r="2192" spans="2:19">
      <c r="B2192"/>
      <c r="S2192"/>
    </row>
    <row r="2193" spans="2:19">
      <c r="B2193"/>
      <c r="S2193"/>
    </row>
    <row r="2194" spans="2:19">
      <c r="B2194"/>
      <c r="S2194"/>
    </row>
    <row r="2195" spans="2:19">
      <c r="B2195"/>
      <c r="S2195"/>
    </row>
    <row r="2196" spans="2:19">
      <c r="B2196"/>
      <c r="S2196"/>
    </row>
    <row r="2197" spans="2:19">
      <c r="B2197"/>
      <c r="S2197"/>
    </row>
    <row r="2198" spans="2:19">
      <c r="B2198"/>
      <c r="S2198"/>
    </row>
    <row r="2199" spans="2:19">
      <c r="B2199"/>
      <c r="S2199"/>
    </row>
    <row r="2200" spans="2:19">
      <c r="B2200"/>
      <c r="S2200"/>
    </row>
    <row r="2201" spans="2:19">
      <c r="B2201"/>
      <c r="S2201"/>
    </row>
    <row r="2202" spans="2:19">
      <c r="B2202"/>
      <c r="S2202"/>
    </row>
    <row r="2203" spans="2:19">
      <c r="B2203"/>
      <c r="S2203"/>
    </row>
    <row r="2204" spans="2:19">
      <c r="B2204"/>
      <c r="S2204"/>
    </row>
    <row r="2205" spans="2:19">
      <c r="B2205"/>
      <c r="S2205"/>
    </row>
    <row r="2206" spans="2:19">
      <c r="B2206"/>
      <c r="S2206"/>
    </row>
    <row r="2207" spans="2:19">
      <c r="B2207"/>
      <c r="S2207"/>
    </row>
    <row r="2208" spans="2:19">
      <c r="B2208"/>
      <c r="S2208"/>
    </row>
    <row r="2209" spans="2:19">
      <c r="B2209"/>
      <c r="S2209"/>
    </row>
    <row r="2210" spans="2:19">
      <c r="B2210"/>
      <c r="S2210"/>
    </row>
    <row r="2211" spans="2:19">
      <c r="B2211"/>
      <c r="S2211"/>
    </row>
    <row r="2212" spans="2:19">
      <c r="B2212"/>
      <c r="S2212"/>
    </row>
    <row r="2213" spans="2:19">
      <c r="B2213"/>
      <c r="S2213"/>
    </row>
    <row r="2214" spans="2:19">
      <c r="B2214"/>
      <c r="S2214"/>
    </row>
    <row r="2215" spans="2:19">
      <c r="B2215"/>
      <c r="S2215"/>
    </row>
    <row r="2216" spans="2:19">
      <c r="B2216"/>
      <c r="S2216"/>
    </row>
    <row r="2217" spans="2:19">
      <c r="B2217"/>
      <c r="S2217"/>
    </row>
    <row r="2218" spans="2:19">
      <c r="B2218"/>
      <c r="S2218"/>
    </row>
    <row r="2219" spans="2:19">
      <c r="B2219"/>
      <c r="S2219"/>
    </row>
    <row r="2220" spans="2:19">
      <c r="B2220"/>
      <c r="S2220"/>
    </row>
    <row r="2221" spans="2:19">
      <c r="B2221"/>
      <c r="S2221"/>
    </row>
    <row r="2222" spans="2:19">
      <c r="B2222"/>
      <c r="S2222"/>
    </row>
    <row r="2223" spans="2:19">
      <c r="B2223"/>
      <c r="S2223"/>
    </row>
    <row r="2224" spans="2:19">
      <c r="B2224"/>
      <c r="S2224"/>
    </row>
    <row r="2225" spans="2:19">
      <c r="B2225"/>
      <c r="S2225"/>
    </row>
    <row r="2226" spans="2:19">
      <c r="B2226"/>
      <c r="S2226"/>
    </row>
    <row r="2227" spans="2:19">
      <c r="B2227"/>
      <c r="S2227"/>
    </row>
    <row r="2228" spans="2:19">
      <c r="B2228"/>
      <c r="S2228"/>
    </row>
    <row r="2229" spans="2:19">
      <c r="B2229"/>
      <c r="S2229"/>
    </row>
    <row r="2230" spans="2:19">
      <c r="B2230"/>
      <c r="S2230"/>
    </row>
    <row r="2231" spans="2:19">
      <c r="B2231"/>
      <c r="S2231"/>
    </row>
    <row r="2232" spans="2:19">
      <c r="B2232"/>
      <c r="S2232"/>
    </row>
    <row r="2233" spans="2:19">
      <c r="B2233"/>
      <c r="S2233"/>
    </row>
    <row r="2234" spans="2:19">
      <c r="B2234"/>
      <c r="S2234"/>
    </row>
    <row r="2235" spans="2:19">
      <c r="B2235"/>
      <c r="S2235"/>
    </row>
    <row r="2236" spans="2:19">
      <c r="B2236"/>
      <c r="S2236"/>
    </row>
    <row r="2237" spans="2:19">
      <c r="B2237"/>
      <c r="S2237"/>
    </row>
    <row r="2238" spans="2:19">
      <c r="B2238"/>
      <c r="S2238"/>
    </row>
    <row r="2239" spans="2:19">
      <c r="B2239"/>
      <c r="S2239"/>
    </row>
    <row r="2240" spans="2:19">
      <c r="B2240"/>
      <c r="S2240"/>
    </row>
    <row r="2241" spans="2:19">
      <c r="B2241"/>
      <c r="S2241"/>
    </row>
    <row r="2242" spans="2:19">
      <c r="B2242"/>
      <c r="S2242"/>
    </row>
    <row r="2243" spans="2:19">
      <c r="B2243"/>
      <c r="S2243"/>
    </row>
    <row r="2244" spans="2:19">
      <c r="B2244"/>
      <c r="S2244"/>
    </row>
    <row r="2245" spans="2:19">
      <c r="B2245"/>
      <c r="S2245"/>
    </row>
    <row r="2246" spans="2:19">
      <c r="B2246"/>
      <c r="S2246"/>
    </row>
    <row r="2247" spans="2:19">
      <c r="B2247"/>
      <c r="S2247"/>
    </row>
    <row r="2248" spans="2:19">
      <c r="B2248"/>
      <c r="S2248"/>
    </row>
    <row r="2249" spans="2:19">
      <c r="B2249"/>
      <c r="S2249"/>
    </row>
    <row r="2250" spans="2:19">
      <c r="B2250"/>
      <c r="S2250"/>
    </row>
    <row r="2251" spans="2:19">
      <c r="B2251"/>
      <c r="S2251"/>
    </row>
    <row r="2252" spans="2:19">
      <c r="B2252"/>
      <c r="S2252"/>
    </row>
    <row r="2253" spans="2:19">
      <c r="B2253"/>
      <c r="S2253"/>
    </row>
    <row r="2254" spans="2:19">
      <c r="B2254"/>
      <c r="S2254"/>
    </row>
    <row r="2255" spans="2:19">
      <c r="B2255"/>
      <c r="S2255"/>
    </row>
    <row r="2256" spans="2:19">
      <c r="B2256"/>
      <c r="S2256"/>
    </row>
    <row r="2257" spans="2:19">
      <c r="B2257"/>
      <c r="S2257"/>
    </row>
    <row r="2258" spans="2:19">
      <c r="B2258"/>
      <c r="S2258"/>
    </row>
    <row r="2259" spans="2:19">
      <c r="B2259"/>
      <c r="S2259"/>
    </row>
    <row r="2260" spans="2:19">
      <c r="B2260"/>
      <c r="S2260"/>
    </row>
    <row r="2261" spans="2:19">
      <c r="B2261"/>
      <c r="S2261"/>
    </row>
    <row r="2262" spans="2:19">
      <c r="B2262"/>
      <c r="S2262"/>
    </row>
    <row r="2263" spans="2:19">
      <c r="B2263"/>
      <c r="S2263"/>
    </row>
    <row r="2264" spans="2:19">
      <c r="B2264"/>
      <c r="S2264"/>
    </row>
    <row r="2265" spans="2:19">
      <c r="B2265"/>
      <c r="S2265"/>
    </row>
    <row r="2266" spans="2:19">
      <c r="B2266"/>
      <c r="S2266"/>
    </row>
    <row r="2267" spans="2:19">
      <c r="B2267"/>
      <c r="S2267"/>
    </row>
    <row r="2268" spans="2:19">
      <c r="B2268"/>
      <c r="S2268"/>
    </row>
    <row r="2269" spans="2:19">
      <c r="B2269"/>
      <c r="S2269"/>
    </row>
    <row r="2270" spans="2:19">
      <c r="B2270"/>
      <c r="S2270"/>
    </row>
    <row r="2271" spans="2:19">
      <c r="B2271"/>
      <c r="S2271"/>
    </row>
    <row r="2272" spans="2:19">
      <c r="B2272"/>
      <c r="S2272"/>
    </row>
    <row r="2273" spans="2:19">
      <c r="B2273"/>
      <c r="S2273"/>
    </row>
    <row r="2274" spans="2:19">
      <c r="B2274"/>
      <c r="S2274"/>
    </row>
    <row r="2275" spans="2:19">
      <c r="B2275"/>
      <c r="S2275"/>
    </row>
    <row r="2276" spans="2:19">
      <c r="B2276"/>
      <c r="S2276"/>
    </row>
    <row r="2277" spans="2:19">
      <c r="B2277"/>
      <c r="S2277"/>
    </row>
    <row r="2278" spans="2:19">
      <c r="B2278"/>
      <c r="S2278"/>
    </row>
    <row r="2279" spans="2:19">
      <c r="B2279"/>
      <c r="S2279"/>
    </row>
    <row r="2280" spans="2:19">
      <c r="B2280"/>
      <c r="S2280"/>
    </row>
    <row r="2281" spans="2:19">
      <c r="B2281"/>
      <c r="S2281"/>
    </row>
    <row r="2282" spans="2:19">
      <c r="B2282"/>
      <c r="S2282"/>
    </row>
    <row r="2283" spans="2:19">
      <c r="B2283"/>
      <c r="S2283"/>
    </row>
    <row r="2284" spans="2:19">
      <c r="B2284"/>
      <c r="S2284"/>
    </row>
    <row r="2285" spans="2:19">
      <c r="B2285"/>
      <c r="S2285"/>
    </row>
    <row r="2286" spans="2:19">
      <c r="B2286"/>
      <c r="S2286"/>
    </row>
    <row r="2287" spans="2:19">
      <c r="B2287"/>
      <c r="S2287"/>
    </row>
    <row r="2288" spans="2:19">
      <c r="B2288"/>
      <c r="S2288"/>
    </row>
    <row r="2289" spans="2:19">
      <c r="B2289"/>
      <c r="S2289"/>
    </row>
    <row r="2290" spans="2:19">
      <c r="B2290"/>
      <c r="S2290"/>
    </row>
    <row r="2291" spans="2:19">
      <c r="B2291"/>
      <c r="S2291"/>
    </row>
    <row r="2292" spans="2:19">
      <c r="B2292"/>
      <c r="S2292"/>
    </row>
    <row r="2293" spans="2:19">
      <c r="B2293"/>
      <c r="S2293"/>
    </row>
    <row r="2294" spans="2:19">
      <c r="B2294"/>
      <c r="S2294"/>
    </row>
    <row r="2295" spans="2:19">
      <c r="B2295"/>
      <c r="S2295"/>
    </row>
    <row r="2296" spans="2:19">
      <c r="B2296"/>
      <c r="S2296"/>
    </row>
    <row r="2297" spans="2:19">
      <c r="B2297"/>
      <c r="S2297"/>
    </row>
    <row r="2298" spans="2:19">
      <c r="B2298"/>
      <c r="S2298"/>
    </row>
    <row r="2299" spans="2:19">
      <c r="B2299"/>
      <c r="S2299"/>
    </row>
    <row r="2300" spans="2:19">
      <c r="B2300"/>
      <c r="S2300"/>
    </row>
    <row r="2301" spans="2:19">
      <c r="B2301"/>
      <c r="S2301"/>
    </row>
    <row r="2302" spans="2:19">
      <c r="B2302"/>
      <c r="S2302"/>
    </row>
    <row r="2303" spans="2:19">
      <c r="B2303"/>
      <c r="S2303"/>
    </row>
    <row r="2304" spans="2:19">
      <c r="B2304"/>
      <c r="S2304"/>
    </row>
    <row r="2305" spans="2:19">
      <c r="B2305"/>
      <c r="S2305"/>
    </row>
    <row r="2306" spans="2:19">
      <c r="B2306"/>
      <c r="S2306"/>
    </row>
    <row r="2307" spans="2:19">
      <c r="B2307"/>
      <c r="S2307"/>
    </row>
    <row r="2308" spans="2:19">
      <c r="B2308"/>
      <c r="S2308"/>
    </row>
    <row r="2309" spans="2:19">
      <c r="B2309"/>
      <c r="S2309"/>
    </row>
    <row r="2310" spans="2:19">
      <c r="B2310"/>
      <c r="S2310"/>
    </row>
    <row r="2311" spans="2:19">
      <c r="B2311"/>
      <c r="S2311"/>
    </row>
    <row r="2312" spans="2:19">
      <c r="B2312"/>
      <c r="S2312"/>
    </row>
    <row r="2313" spans="2:19">
      <c r="B2313"/>
      <c r="S2313"/>
    </row>
    <row r="2314" spans="2:19">
      <c r="B2314"/>
      <c r="S2314"/>
    </row>
    <row r="2315" spans="2:19">
      <c r="B2315"/>
      <c r="S2315"/>
    </row>
    <row r="2316" spans="2:19">
      <c r="B2316"/>
      <c r="S2316"/>
    </row>
    <row r="2317" spans="2:19">
      <c r="B2317"/>
      <c r="S2317"/>
    </row>
    <row r="2318" spans="2:19">
      <c r="B2318"/>
      <c r="S2318"/>
    </row>
    <row r="2319" spans="2:19">
      <c r="B2319"/>
      <c r="S2319"/>
    </row>
    <row r="2320" spans="2:19">
      <c r="B2320"/>
      <c r="S2320"/>
    </row>
    <row r="2321" spans="2:19">
      <c r="B2321"/>
      <c r="S2321"/>
    </row>
    <row r="2322" spans="2:19">
      <c r="B2322"/>
      <c r="S2322"/>
    </row>
    <row r="2323" spans="2:19">
      <c r="B2323"/>
      <c r="S2323"/>
    </row>
    <row r="2324" spans="2:19">
      <c r="B2324"/>
      <c r="S2324"/>
    </row>
    <row r="2325" spans="2:19">
      <c r="B2325"/>
      <c r="S2325"/>
    </row>
    <row r="2326" spans="2:19">
      <c r="B2326"/>
      <c r="S2326"/>
    </row>
    <row r="2327" spans="2:19">
      <c r="B2327"/>
      <c r="S2327"/>
    </row>
    <row r="2328" spans="2:19">
      <c r="B2328"/>
      <c r="S2328"/>
    </row>
    <row r="2329" spans="2:19">
      <c r="B2329"/>
      <c r="S2329"/>
    </row>
    <row r="2330" spans="2:19">
      <c r="B2330"/>
      <c r="S2330"/>
    </row>
    <row r="2331" spans="2:19">
      <c r="B2331"/>
      <c r="S2331"/>
    </row>
    <row r="2332" spans="2:19">
      <c r="B2332"/>
      <c r="S2332"/>
    </row>
    <row r="2333" spans="2:19">
      <c r="B2333"/>
      <c r="S2333"/>
    </row>
    <row r="2334" spans="2:19">
      <c r="B2334"/>
      <c r="S2334"/>
    </row>
    <row r="2335" spans="2:19">
      <c r="B2335"/>
      <c r="S2335"/>
    </row>
    <row r="2336" spans="2:19">
      <c r="B2336"/>
      <c r="S2336"/>
    </row>
    <row r="2337" spans="2:19">
      <c r="B2337"/>
      <c r="S2337"/>
    </row>
    <row r="2338" spans="2:19">
      <c r="B2338"/>
      <c r="S2338"/>
    </row>
    <row r="2339" spans="2:19">
      <c r="B2339"/>
      <c r="S2339"/>
    </row>
    <row r="2340" spans="2:19">
      <c r="B2340"/>
      <c r="S2340"/>
    </row>
    <row r="2341" spans="2:19">
      <c r="B2341"/>
      <c r="S2341"/>
    </row>
    <row r="2342" spans="2:19">
      <c r="B2342"/>
      <c r="S2342"/>
    </row>
    <row r="2343" spans="2:19">
      <c r="B2343"/>
      <c r="S2343"/>
    </row>
    <row r="2344" spans="2:19">
      <c r="B2344"/>
      <c r="S2344"/>
    </row>
    <row r="2345" spans="2:19">
      <c r="B2345"/>
      <c r="S2345"/>
    </row>
    <row r="2346" spans="2:19">
      <c r="B2346"/>
      <c r="S2346"/>
    </row>
    <row r="2347" spans="2:19">
      <c r="B2347"/>
      <c r="S2347"/>
    </row>
    <row r="2348" spans="2:19">
      <c r="B2348"/>
      <c r="S2348"/>
    </row>
    <row r="2349" spans="2:19">
      <c r="B2349"/>
      <c r="S2349"/>
    </row>
    <row r="2350" spans="2:19">
      <c r="B2350"/>
      <c r="S2350"/>
    </row>
    <row r="2351" spans="2:19">
      <c r="B2351"/>
      <c r="S2351"/>
    </row>
    <row r="2352" spans="2:19">
      <c r="B2352"/>
      <c r="S2352"/>
    </row>
    <row r="2353" spans="2:19">
      <c r="B2353"/>
      <c r="S2353"/>
    </row>
    <row r="2354" spans="2:19">
      <c r="B2354"/>
      <c r="S2354"/>
    </row>
    <row r="2355" spans="2:19">
      <c r="B2355"/>
      <c r="S2355"/>
    </row>
    <row r="2356" spans="2:19">
      <c r="B2356"/>
      <c r="S2356"/>
    </row>
    <row r="2357" spans="2:19">
      <c r="B2357"/>
      <c r="S2357"/>
    </row>
    <row r="2358" spans="2:19">
      <c r="B2358"/>
      <c r="S2358"/>
    </row>
    <row r="2359" spans="2:19">
      <c r="B2359"/>
      <c r="S2359"/>
    </row>
    <row r="2360" spans="2:19">
      <c r="B2360"/>
      <c r="S2360"/>
    </row>
    <row r="2361" spans="2:19">
      <c r="B2361"/>
      <c r="S2361"/>
    </row>
    <row r="2362" spans="2:19">
      <c r="B2362"/>
      <c r="S2362"/>
    </row>
    <row r="2363" spans="2:19">
      <c r="B2363"/>
      <c r="S2363"/>
    </row>
    <row r="2364" spans="2:19">
      <c r="B2364"/>
      <c r="S2364"/>
    </row>
    <row r="2365" spans="2:19">
      <c r="B2365"/>
      <c r="S2365"/>
    </row>
    <row r="2366" spans="2:19">
      <c r="B2366"/>
      <c r="S2366"/>
    </row>
    <row r="2367" spans="2:19">
      <c r="B2367"/>
      <c r="S2367"/>
    </row>
    <row r="2368" spans="2:19">
      <c r="B2368"/>
      <c r="S2368"/>
    </row>
    <row r="2369" spans="2:19">
      <c r="B2369"/>
      <c r="S2369"/>
    </row>
    <row r="2370" spans="2:19">
      <c r="B2370"/>
      <c r="S2370"/>
    </row>
    <row r="2371" spans="2:19">
      <c r="B2371"/>
      <c r="S2371"/>
    </row>
    <row r="2372" spans="2:19">
      <c r="B2372"/>
      <c r="S2372"/>
    </row>
    <row r="2373" spans="2:19">
      <c r="B2373"/>
      <c r="S2373"/>
    </row>
    <row r="2374" spans="2:19">
      <c r="B2374"/>
      <c r="S2374"/>
    </row>
    <row r="2375" spans="2:19">
      <c r="B2375"/>
      <c r="S2375"/>
    </row>
    <row r="2376" spans="2:19">
      <c r="B2376"/>
      <c r="S2376"/>
    </row>
    <row r="2377" spans="2:19">
      <c r="B2377"/>
      <c r="S2377"/>
    </row>
    <row r="2378" spans="2:19">
      <c r="B2378"/>
      <c r="S2378"/>
    </row>
    <row r="2379" spans="2:19">
      <c r="B2379"/>
      <c r="S2379"/>
    </row>
    <row r="2380" spans="2:19">
      <c r="B2380"/>
      <c r="S2380"/>
    </row>
    <row r="2381" spans="2:19">
      <c r="B2381"/>
      <c r="S2381"/>
    </row>
    <row r="2382" spans="2:19">
      <c r="B2382"/>
      <c r="S2382"/>
    </row>
    <row r="2383" spans="2:19">
      <c r="B2383"/>
      <c r="S2383"/>
    </row>
    <row r="2384" spans="2:19">
      <c r="B2384"/>
      <c r="S2384"/>
    </row>
    <row r="2385" spans="2:19">
      <c r="B2385"/>
      <c r="S2385"/>
    </row>
    <row r="2386" spans="2:19">
      <c r="B2386"/>
      <c r="S2386"/>
    </row>
    <row r="2387" spans="2:19">
      <c r="B2387"/>
      <c r="S2387"/>
    </row>
    <row r="2388" spans="2:19">
      <c r="B2388"/>
      <c r="S2388"/>
    </row>
    <row r="2389" spans="2:19">
      <c r="B2389"/>
      <c r="S2389"/>
    </row>
    <row r="2390" spans="2:19">
      <c r="B2390"/>
      <c r="S2390"/>
    </row>
    <row r="2391" spans="2:19">
      <c r="B2391"/>
      <c r="S2391"/>
    </row>
    <row r="2392" spans="2:19">
      <c r="B2392"/>
      <c r="S2392"/>
    </row>
    <row r="2393" spans="2:19">
      <c r="B2393"/>
      <c r="S2393"/>
    </row>
    <row r="2394" spans="2:19">
      <c r="B2394"/>
      <c r="S2394"/>
    </row>
    <row r="2395" spans="2:19">
      <c r="B2395"/>
      <c r="S2395"/>
    </row>
    <row r="2396" spans="2:19">
      <c r="B2396"/>
      <c r="S2396"/>
    </row>
    <row r="2397" spans="2:19">
      <c r="B2397"/>
      <c r="S2397"/>
    </row>
    <row r="2398" spans="2:19">
      <c r="B2398"/>
      <c r="S2398"/>
    </row>
    <row r="2399" spans="2:19">
      <c r="B2399"/>
      <c r="S2399"/>
    </row>
    <row r="2400" spans="2:19">
      <c r="B2400"/>
      <c r="S2400"/>
    </row>
    <row r="2401" spans="2:19">
      <c r="B2401"/>
      <c r="S2401"/>
    </row>
    <row r="2402" spans="2:19">
      <c r="B2402"/>
      <c r="S2402"/>
    </row>
    <row r="2403" spans="2:19">
      <c r="B2403"/>
      <c r="S2403"/>
    </row>
    <row r="2404" spans="2:19">
      <c r="B2404"/>
      <c r="S2404"/>
    </row>
    <row r="2405" spans="2:19">
      <c r="B2405"/>
      <c r="S2405"/>
    </row>
    <row r="2406" spans="2:19">
      <c r="B2406"/>
      <c r="S2406"/>
    </row>
    <row r="2407" spans="2:19">
      <c r="B2407"/>
      <c r="S2407"/>
    </row>
    <row r="2408" spans="2:19">
      <c r="B2408"/>
      <c r="S2408"/>
    </row>
    <row r="2409" spans="2:19">
      <c r="B2409"/>
      <c r="S2409"/>
    </row>
    <row r="2410" spans="2:19">
      <c r="B2410"/>
      <c r="S2410"/>
    </row>
    <row r="2411" spans="2:19">
      <c r="B2411"/>
      <c r="S2411"/>
    </row>
    <row r="2412" spans="2:19">
      <c r="B2412"/>
      <c r="S2412"/>
    </row>
    <row r="2413" spans="2:19">
      <c r="B2413"/>
      <c r="S2413"/>
    </row>
    <row r="2414" spans="2:19">
      <c r="B2414"/>
      <c r="S2414"/>
    </row>
    <row r="2415" spans="2:19">
      <c r="B2415"/>
      <c r="S2415"/>
    </row>
    <row r="2416" spans="2:19">
      <c r="B2416"/>
      <c r="S2416"/>
    </row>
    <row r="2417" spans="2:19">
      <c r="B2417"/>
      <c r="S2417"/>
    </row>
    <row r="2418" spans="2:19">
      <c r="B2418"/>
      <c r="S2418"/>
    </row>
    <row r="2419" spans="2:19">
      <c r="B2419"/>
      <c r="S2419"/>
    </row>
    <row r="2420" spans="2:19">
      <c r="B2420"/>
      <c r="S2420"/>
    </row>
    <row r="2421" spans="2:19">
      <c r="B2421"/>
      <c r="S2421"/>
    </row>
    <row r="2422" spans="2:19">
      <c r="B2422"/>
      <c r="S2422"/>
    </row>
    <row r="2423" spans="2:19">
      <c r="B2423"/>
      <c r="S2423"/>
    </row>
    <row r="2424" spans="2:19">
      <c r="B2424"/>
      <c r="S2424"/>
    </row>
    <row r="2425" spans="2:19">
      <c r="B2425"/>
      <c r="S2425"/>
    </row>
    <row r="2426" spans="2:19">
      <c r="B2426"/>
      <c r="S2426"/>
    </row>
    <row r="2427" spans="2:19">
      <c r="B2427"/>
      <c r="S2427"/>
    </row>
    <row r="2428" spans="2:19">
      <c r="B2428"/>
      <c r="S2428"/>
    </row>
    <row r="2429" spans="2:19">
      <c r="B2429"/>
      <c r="S2429"/>
    </row>
    <row r="2430" spans="2:19">
      <c r="B2430"/>
      <c r="S2430"/>
    </row>
    <row r="2431" spans="2:19">
      <c r="B2431"/>
      <c r="S2431"/>
    </row>
    <row r="2432" spans="2:19">
      <c r="B2432"/>
      <c r="S2432"/>
    </row>
    <row r="2433" spans="2:19">
      <c r="B2433"/>
      <c r="S2433"/>
    </row>
    <row r="2434" spans="2:19">
      <c r="B2434"/>
      <c r="S2434"/>
    </row>
    <row r="2435" spans="2:19">
      <c r="B2435"/>
      <c r="S2435"/>
    </row>
    <row r="2436" spans="2:19">
      <c r="B2436"/>
      <c r="S2436"/>
    </row>
    <row r="2437" spans="2:19">
      <c r="B2437"/>
      <c r="S2437"/>
    </row>
    <row r="2438" spans="2:19">
      <c r="B2438"/>
      <c r="S2438"/>
    </row>
    <row r="2439" spans="2:19">
      <c r="B2439"/>
      <c r="S2439"/>
    </row>
    <row r="2440" spans="2:19">
      <c r="B2440"/>
      <c r="S2440"/>
    </row>
    <row r="2441" spans="2:19">
      <c r="B2441"/>
      <c r="S2441"/>
    </row>
    <row r="2442" spans="2:19">
      <c r="B2442"/>
      <c r="S2442"/>
    </row>
    <row r="2443" spans="2:19">
      <c r="B2443"/>
      <c r="S2443"/>
    </row>
    <row r="2444" spans="2:19">
      <c r="B2444"/>
      <c r="S2444"/>
    </row>
    <row r="2445" spans="2:19">
      <c r="B2445"/>
      <c r="S2445"/>
    </row>
    <row r="2446" spans="2:19">
      <c r="B2446"/>
      <c r="S2446"/>
    </row>
    <row r="2447" spans="2:19">
      <c r="B2447"/>
      <c r="S2447"/>
    </row>
    <row r="2448" spans="2:19">
      <c r="B2448"/>
      <c r="S2448"/>
    </row>
    <row r="2449" spans="2:19">
      <c r="B2449"/>
      <c r="S2449"/>
    </row>
    <row r="2450" spans="2:19">
      <c r="B2450"/>
      <c r="S2450"/>
    </row>
    <row r="2451" spans="2:19">
      <c r="B2451"/>
      <c r="S2451"/>
    </row>
    <row r="2452" spans="2:19">
      <c r="B2452"/>
      <c r="S2452"/>
    </row>
    <row r="2453" spans="2:19">
      <c r="B2453"/>
      <c r="S2453"/>
    </row>
    <row r="2454" spans="2:19">
      <c r="B2454"/>
      <c r="S2454"/>
    </row>
    <row r="2455" spans="2:19">
      <c r="B2455"/>
      <c r="S2455"/>
    </row>
    <row r="2456" spans="2:19">
      <c r="B2456"/>
      <c r="S2456"/>
    </row>
    <row r="2457" spans="2:19">
      <c r="B2457"/>
      <c r="S2457"/>
    </row>
    <row r="2458" spans="2:19">
      <c r="B2458"/>
      <c r="S2458"/>
    </row>
    <row r="2459" spans="2:19">
      <c r="B2459"/>
      <c r="S2459"/>
    </row>
    <row r="2460" spans="2:19">
      <c r="B2460"/>
      <c r="S2460"/>
    </row>
    <row r="2461" spans="2:19">
      <c r="B2461"/>
      <c r="S2461"/>
    </row>
    <row r="2462" spans="2:19">
      <c r="B2462"/>
      <c r="S2462"/>
    </row>
    <row r="2463" spans="2:19">
      <c r="B2463"/>
      <c r="S2463"/>
    </row>
    <row r="2464" spans="2:19">
      <c r="B2464"/>
      <c r="S2464"/>
    </row>
    <row r="2465" spans="2:19">
      <c r="B2465"/>
      <c r="S2465"/>
    </row>
    <row r="2466" spans="2:19">
      <c r="B2466"/>
      <c r="S2466"/>
    </row>
    <row r="2467" spans="2:19">
      <c r="B2467"/>
      <c r="S2467"/>
    </row>
    <row r="2468" spans="2:19">
      <c r="B2468"/>
      <c r="S2468"/>
    </row>
    <row r="2469" spans="2:19">
      <c r="B2469"/>
      <c r="S2469"/>
    </row>
    <row r="2470" spans="2:19">
      <c r="B2470"/>
      <c r="S2470"/>
    </row>
    <row r="2471" spans="2:19">
      <c r="B2471"/>
      <c r="S2471"/>
    </row>
    <row r="2472" spans="2:19">
      <c r="B2472"/>
      <c r="S2472"/>
    </row>
    <row r="2473" spans="2:19">
      <c r="B2473"/>
      <c r="S2473"/>
    </row>
    <row r="2474" spans="2:19">
      <c r="B2474"/>
      <c r="S2474"/>
    </row>
    <row r="2475" spans="2:19">
      <c r="B2475"/>
      <c r="S2475"/>
    </row>
    <row r="2476" spans="2:19">
      <c r="B2476"/>
      <c r="S2476"/>
    </row>
    <row r="2477" spans="2:19">
      <c r="B2477"/>
      <c r="S2477"/>
    </row>
    <row r="2478" spans="2:19">
      <c r="B2478"/>
      <c r="S2478"/>
    </row>
    <row r="2479" spans="2:19">
      <c r="B2479"/>
      <c r="S2479"/>
    </row>
    <row r="2480" spans="2:19">
      <c r="B2480"/>
      <c r="S2480"/>
    </row>
    <row r="2481" spans="2:19">
      <c r="B2481"/>
      <c r="S2481"/>
    </row>
    <row r="2482" spans="2:19">
      <c r="B2482"/>
      <c r="S2482"/>
    </row>
    <row r="2483" spans="2:19">
      <c r="B2483"/>
      <c r="S2483"/>
    </row>
    <row r="2484" spans="2:19">
      <c r="B2484"/>
      <c r="S2484"/>
    </row>
    <row r="2485" spans="2:19">
      <c r="B2485"/>
      <c r="S2485"/>
    </row>
    <row r="2486" spans="2:19">
      <c r="B2486"/>
      <c r="S2486"/>
    </row>
    <row r="2487" spans="2:19">
      <c r="B2487"/>
      <c r="S2487"/>
    </row>
    <row r="2488" spans="2:19">
      <c r="B2488"/>
      <c r="S2488"/>
    </row>
    <row r="2489" spans="2:19">
      <c r="B2489"/>
      <c r="S2489"/>
    </row>
    <row r="2490" spans="2:19">
      <c r="B2490"/>
      <c r="S2490"/>
    </row>
    <row r="2491" spans="2:19">
      <c r="B2491"/>
      <c r="S2491"/>
    </row>
    <row r="2492" spans="2:19">
      <c r="B2492"/>
      <c r="S2492"/>
    </row>
    <row r="2493" spans="2:19">
      <c r="B2493"/>
      <c r="S2493"/>
    </row>
    <row r="2494" spans="2:19">
      <c r="B2494"/>
      <c r="S2494"/>
    </row>
    <row r="2495" spans="2:19">
      <c r="B2495"/>
      <c r="S2495"/>
    </row>
    <row r="2496" spans="2:19">
      <c r="B2496"/>
      <c r="S2496"/>
    </row>
    <row r="2497" spans="2:19">
      <c r="B2497"/>
      <c r="S2497"/>
    </row>
    <row r="2498" spans="2:19">
      <c r="B2498"/>
      <c r="S2498"/>
    </row>
    <row r="2499" spans="2:19">
      <c r="B2499"/>
      <c r="S2499"/>
    </row>
    <row r="2500" spans="2:19">
      <c r="B2500"/>
      <c r="S2500"/>
    </row>
    <row r="2501" spans="2:19">
      <c r="B2501"/>
      <c r="S2501"/>
    </row>
    <row r="2502" spans="2:19">
      <c r="B2502"/>
      <c r="S2502"/>
    </row>
    <row r="2503" spans="2:19">
      <c r="B2503"/>
      <c r="S2503"/>
    </row>
    <row r="2504" spans="2:19">
      <c r="B2504"/>
      <c r="S2504"/>
    </row>
    <row r="2505" spans="2:19">
      <c r="B2505"/>
      <c r="S2505"/>
    </row>
    <row r="2506" spans="2:19">
      <c r="B2506"/>
      <c r="S2506"/>
    </row>
    <row r="2507" spans="2:19">
      <c r="B2507"/>
      <c r="S2507"/>
    </row>
    <row r="2508" spans="2:19">
      <c r="B2508"/>
      <c r="S2508"/>
    </row>
    <row r="2509" spans="2:19">
      <c r="B2509"/>
      <c r="S2509"/>
    </row>
    <row r="2510" spans="2:19">
      <c r="B2510"/>
      <c r="S2510"/>
    </row>
    <row r="2511" spans="2:19">
      <c r="B2511"/>
      <c r="S2511"/>
    </row>
    <row r="2512" spans="2:19">
      <c r="B2512"/>
      <c r="S2512"/>
    </row>
    <row r="2513" spans="2:19">
      <c r="B2513"/>
      <c r="S2513"/>
    </row>
    <row r="2514" spans="2:19">
      <c r="B2514"/>
      <c r="S2514"/>
    </row>
    <row r="2515" spans="2:19">
      <c r="B2515"/>
      <c r="S2515"/>
    </row>
    <row r="2516" spans="2:19">
      <c r="B2516"/>
      <c r="S2516"/>
    </row>
    <row r="2517" spans="2:19">
      <c r="B2517"/>
      <c r="S2517"/>
    </row>
    <row r="2518" spans="2:19">
      <c r="B2518"/>
      <c r="S2518"/>
    </row>
    <row r="2519" spans="2:19">
      <c r="B2519"/>
      <c r="S2519"/>
    </row>
    <row r="2520" spans="2:19">
      <c r="B2520"/>
      <c r="S2520"/>
    </row>
    <row r="2521" spans="2:19">
      <c r="B2521"/>
      <c r="S2521"/>
    </row>
    <row r="2522" spans="2:19">
      <c r="B2522"/>
      <c r="S2522"/>
    </row>
    <row r="2523" spans="2:19">
      <c r="B2523"/>
      <c r="S2523"/>
    </row>
    <row r="2524" spans="2:19">
      <c r="B2524"/>
      <c r="S2524"/>
    </row>
    <row r="2525" spans="2:19">
      <c r="B2525"/>
      <c r="S2525"/>
    </row>
    <row r="2526" spans="2:19">
      <c r="B2526"/>
      <c r="S2526"/>
    </row>
    <row r="2527" spans="2:19">
      <c r="B2527"/>
      <c r="S2527"/>
    </row>
    <row r="2528" spans="2:19">
      <c r="B2528"/>
      <c r="S2528"/>
    </row>
    <row r="2529" spans="2:19">
      <c r="B2529"/>
      <c r="S2529"/>
    </row>
    <row r="2530" spans="2:19">
      <c r="B2530"/>
      <c r="S2530"/>
    </row>
    <row r="2531" spans="2:19">
      <c r="B2531"/>
      <c r="S2531"/>
    </row>
    <row r="2532" spans="2:19">
      <c r="B2532"/>
      <c r="S2532"/>
    </row>
    <row r="2533" spans="2:19">
      <c r="B2533"/>
      <c r="S2533"/>
    </row>
    <row r="2534" spans="2:19">
      <c r="B2534"/>
      <c r="S2534"/>
    </row>
    <row r="2535" spans="2:19">
      <c r="B2535"/>
      <c r="S2535"/>
    </row>
    <row r="2536" spans="2:19">
      <c r="B2536"/>
      <c r="S2536"/>
    </row>
    <row r="2537" spans="2:19">
      <c r="B2537"/>
      <c r="S2537"/>
    </row>
    <row r="2538" spans="2:19">
      <c r="B2538"/>
      <c r="S2538"/>
    </row>
    <row r="2539" spans="2:19">
      <c r="B2539"/>
      <c r="S2539"/>
    </row>
    <row r="2540" spans="2:19">
      <c r="B2540"/>
      <c r="S2540"/>
    </row>
    <row r="2541" spans="2:19">
      <c r="B2541"/>
      <c r="S2541"/>
    </row>
    <row r="2542" spans="2:19">
      <c r="B2542"/>
      <c r="S2542"/>
    </row>
    <row r="2543" spans="2:19">
      <c r="B2543"/>
      <c r="S2543"/>
    </row>
    <row r="2544" spans="2:19">
      <c r="B2544"/>
      <c r="S2544"/>
    </row>
    <row r="2545" spans="2:19">
      <c r="B2545"/>
      <c r="S2545"/>
    </row>
    <row r="2546" spans="2:19">
      <c r="B2546"/>
      <c r="S2546"/>
    </row>
    <row r="2547" spans="2:19">
      <c r="B2547"/>
      <c r="S2547"/>
    </row>
    <row r="2548" spans="2:19">
      <c r="B2548"/>
      <c r="S2548"/>
    </row>
    <row r="2549" spans="2:19">
      <c r="B2549"/>
      <c r="S2549"/>
    </row>
    <row r="2550" spans="2:19">
      <c r="B2550"/>
      <c r="S2550"/>
    </row>
    <row r="2551" spans="2:19">
      <c r="B2551"/>
      <c r="S2551"/>
    </row>
    <row r="2552" spans="2:19">
      <c r="B2552"/>
      <c r="S2552"/>
    </row>
    <row r="2553" spans="2:19">
      <c r="B2553"/>
      <c r="S2553"/>
    </row>
    <row r="2554" spans="2:19">
      <c r="B2554"/>
      <c r="S2554"/>
    </row>
    <row r="2555" spans="2:19">
      <c r="B2555"/>
      <c r="S2555"/>
    </row>
    <row r="2556" spans="2:19">
      <c r="B2556"/>
      <c r="S2556"/>
    </row>
    <row r="2557" spans="2:19">
      <c r="B2557"/>
      <c r="S2557"/>
    </row>
    <row r="2558" spans="2:19">
      <c r="B2558"/>
      <c r="S2558"/>
    </row>
    <row r="2559" spans="2:19">
      <c r="B2559"/>
      <c r="S2559"/>
    </row>
    <row r="2560" spans="2:19">
      <c r="B2560"/>
      <c r="S2560"/>
    </row>
    <row r="2561" spans="2:19">
      <c r="B2561"/>
      <c r="S2561"/>
    </row>
    <row r="2562" spans="2:19">
      <c r="B2562"/>
      <c r="S2562"/>
    </row>
    <row r="2563" spans="2:19">
      <c r="B2563"/>
      <c r="S2563"/>
    </row>
    <row r="2564" spans="2:19">
      <c r="B2564"/>
      <c r="S2564"/>
    </row>
    <row r="2565" spans="2:19">
      <c r="B2565"/>
      <c r="S2565"/>
    </row>
    <row r="2566" spans="2:19">
      <c r="B2566"/>
      <c r="S2566"/>
    </row>
    <row r="2567" spans="2:19">
      <c r="B2567"/>
      <c r="S2567"/>
    </row>
    <row r="2568" spans="2:19">
      <c r="B2568"/>
      <c r="S2568"/>
    </row>
    <row r="2569" spans="2:19">
      <c r="B2569"/>
      <c r="S2569"/>
    </row>
    <row r="2570" spans="2:19">
      <c r="B2570"/>
      <c r="S2570"/>
    </row>
    <row r="2571" spans="2:19">
      <c r="B2571"/>
      <c r="S2571"/>
    </row>
    <row r="2572" spans="2:19">
      <c r="B2572"/>
      <c r="S2572"/>
    </row>
    <row r="2573" spans="2:19">
      <c r="B2573"/>
      <c r="S2573"/>
    </row>
    <row r="2574" spans="2:19">
      <c r="B2574"/>
      <c r="S2574"/>
    </row>
    <row r="2575" spans="2:19">
      <c r="B2575"/>
      <c r="S2575"/>
    </row>
    <row r="2576" spans="2:19">
      <c r="B2576"/>
      <c r="S2576"/>
    </row>
    <row r="2577" spans="2:19">
      <c r="B2577"/>
      <c r="S2577"/>
    </row>
    <row r="2578" spans="2:19">
      <c r="B2578"/>
      <c r="S2578"/>
    </row>
    <row r="2579" spans="2:19">
      <c r="B2579"/>
      <c r="S2579"/>
    </row>
    <row r="2580" spans="2:19">
      <c r="B2580"/>
      <c r="S2580"/>
    </row>
    <row r="2581" spans="2:19">
      <c r="B2581"/>
      <c r="S2581"/>
    </row>
    <row r="2582" spans="2:19">
      <c r="B2582"/>
      <c r="S2582"/>
    </row>
    <row r="2583" spans="2:19">
      <c r="B2583"/>
      <c r="S2583"/>
    </row>
    <row r="2584" spans="2:19">
      <c r="B2584"/>
      <c r="S2584"/>
    </row>
    <row r="2585" spans="2:19">
      <c r="B2585"/>
      <c r="S2585"/>
    </row>
    <row r="2586" spans="2:19">
      <c r="B2586"/>
      <c r="S2586"/>
    </row>
    <row r="2587" spans="2:19">
      <c r="B2587"/>
      <c r="S2587"/>
    </row>
    <row r="2588" spans="2:19">
      <c r="B2588"/>
      <c r="S2588"/>
    </row>
    <row r="2589" spans="2:19">
      <c r="B2589"/>
      <c r="S2589"/>
    </row>
    <row r="2590" spans="2:19">
      <c r="B2590"/>
      <c r="S2590"/>
    </row>
    <row r="2591" spans="2:19">
      <c r="B2591"/>
      <c r="S2591"/>
    </row>
    <row r="2592" spans="2:19">
      <c r="B2592"/>
      <c r="S2592"/>
    </row>
    <row r="2593" spans="2:19">
      <c r="B2593"/>
      <c r="S2593"/>
    </row>
    <row r="2594" spans="2:19">
      <c r="B2594"/>
      <c r="S2594"/>
    </row>
    <row r="2595" spans="2:19">
      <c r="B2595"/>
      <c r="S2595"/>
    </row>
    <row r="2596" spans="2:19">
      <c r="B2596"/>
      <c r="S2596"/>
    </row>
    <row r="2597" spans="2:19">
      <c r="B2597"/>
      <c r="S2597"/>
    </row>
    <row r="2598" spans="2:19">
      <c r="B2598"/>
      <c r="S2598"/>
    </row>
    <row r="2599" spans="2:19">
      <c r="B2599"/>
      <c r="S2599"/>
    </row>
    <row r="2600" spans="2:19">
      <c r="B2600"/>
      <c r="S2600"/>
    </row>
    <row r="2601" spans="2:19">
      <c r="B2601"/>
      <c r="S2601"/>
    </row>
    <row r="2602" spans="2:19">
      <c r="B2602"/>
      <c r="S2602"/>
    </row>
    <row r="2603" spans="2:19">
      <c r="B2603"/>
      <c r="S2603"/>
    </row>
    <row r="2604" spans="2:19">
      <c r="B2604"/>
      <c r="S2604"/>
    </row>
    <row r="2605" spans="2:19">
      <c r="B2605"/>
      <c r="S2605"/>
    </row>
    <row r="2606" spans="2:19">
      <c r="B2606"/>
      <c r="S2606"/>
    </row>
    <row r="2607" spans="2:19">
      <c r="B2607"/>
      <c r="S2607"/>
    </row>
    <row r="2608" spans="2:19">
      <c r="B2608"/>
      <c r="S2608"/>
    </row>
    <row r="2609" spans="2:19">
      <c r="B2609"/>
      <c r="S2609"/>
    </row>
    <row r="2610" spans="2:19">
      <c r="B2610"/>
      <c r="S2610"/>
    </row>
    <row r="2611" spans="2:19">
      <c r="B2611"/>
      <c r="S2611"/>
    </row>
    <row r="2612" spans="2:19">
      <c r="B2612"/>
      <c r="S2612"/>
    </row>
    <row r="2613" spans="2:19">
      <c r="B2613"/>
      <c r="S2613"/>
    </row>
    <row r="2614" spans="2:19">
      <c r="B2614"/>
      <c r="S2614"/>
    </row>
    <row r="2615" spans="2:19">
      <c r="B2615"/>
      <c r="S2615"/>
    </row>
    <row r="2616" spans="2:19">
      <c r="B2616"/>
      <c r="S2616"/>
    </row>
    <row r="2617" spans="2:19">
      <c r="B2617"/>
      <c r="S2617"/>
    </row>
    <row r="2618" spans="2:19">
      <c r="B2618"/>
      <c r="S2618"/>
    </row>
    <row r="2619" spans="2:19">
      <c r="B2619"/>
      <c r="S2619"/>
    </row>
    <row r="2620" spans="2:19">
      <c r="B2620"/>
      <c r="S2620"/>
    </row>
    <row r="2621" spans="2:19">
      <c r="B2621"/>
      <c r="S2621"/>
    </row>
    <row r="2622" spans="2:19">
      <c r="B2622"/>
      <c r="S2622"/>
    </row>
    <row r="2623" spans="2:19">
      <c r="B2623"/>
      <c r="S2623"/>
    </row>
    <row r="2624" spans="2:19">
      <c r="B2624"/>
      <c r="S2624"/>
    </row>
    <row r="2625" spans="2:19">
      <c r="B2625"/>
      <c r="S2625"/>
    </row>
    <row r="2626" spans="2:19">
      <c r="B2626"/>
      <c r="S2626"/>
    </row>
    <row r="2627" spans="2:19">
      <c r="B2627"/>
      <c r="S2627"/>
    </row>
    <row r="2628" spans="2:19">
      <c r="B2628"/>
      <c r="S2628"/>
    </row>
    <row r="2629" spans="2:19">
      <c r="B2629"/>
      <c r="S2629"/>
    </row>
    <row r="2630" spans="2:19">
      <c r="B2630"/>
      <c r="S2630"/>
    </row>
    <row r="2631" spans="2:19">
      <c r="B2631"/>
      <c r="S2631"/>
    </row>
    <row r="2632" spans="2:19">
      <c r="B2632"/>
      <c r="S2632"/>
    </row>
    <row r="2633" spans="2:19">
      <c r="B2633"/>
      <c r="S2633"/>
    </row>
    <row r="2634" spans="2:19">
      <c r="B2634"/>
      <c r="S2634"/>
    </row>
    <row r="2635" spans="2:19">
      <c r="B2635"/>
      <c r="S2635"/>
    </row>
    <row r="2636" spans="2:19">
      <c r="B2636"/>
      <c r="S2636"/>
    </row>
    <row r="2637" spans="2:19">
      <c r="B2637"/>
      <c r="S2637"/>
    </row>
    <row r="2638" spans="2:19">
      <c r="B2638"/>
      <c r="S2638"/>
    </row>
    <row r="2639" spans="2:19">
      <c r="B2639"/>
      <c r="S2639"/>
    </row>
    <row r="2640" spans="2:19">
      <c r="B2640"/>
      <c r="S2640"/>
    </row>
    <row r="2641" spans="2:19">
      <c r="B2641"/>
      <c r="S2641"/>
    </row>
    <row r="2642" spans="2:19">
      <c r="B2642"/>
      <c r="S2642"/>
    </row>
    <row r="2643" spans="2:19">
      <c r="B2643"/>
      <c r="S2643"/>
    </row>
    <row r="2644" spans="2:19">
      <c r="B2644"/>
      <c r="S2644"/>
    </row>
    <row r="2645" spans="2:19">
      <c r="B2645"/>
      <c r="S2645"/>
    </row>
    <row r="2646" spans="2:19">
      <c r="B2646"/>
      <c r="S2646"/>
    </row>
    <row r="2647" spans="2:19">
      <c r="B2647"/>
      <c r="S2647"/>
    </row>
    <row r="2648" spans="2:19">
      <c r="B2648"/>
      <c r="S2648"/>
    </row>
    <row r="2649" spans="2:19">
      <c r="B2649"/>
      <c r="S2649"/>
    </row>
    <row r="2650" spans="2:19">
      <c r="B2650"/>
      <c r="S2650"/>
    </row>
    <row r="2651" spans="2:19">
      <c r="B2651"/>
      <c r="S2651"/>
    </row>
    <row r="2652" spans="2:19">
      <c r="B2652"/>
      <c r="S2652"/>
    </row>
    <row r="2653" spans="2:19">
      <c r="B2653"/>
      <c r="S2653"/>
    </row>
    <row r="2654" spans="2:19">
      <c r="B2654"/>
      <c r="S2654"/>
    </row>
    <row r="2655" spans="2:19">
      <c r="B2655"/>
      <c r="S2655"/>
    </row>
    <row r="2656" spans="2:19">
      <c r="B2656"/>
      <c r="S2656"/>
    </row>
    <row r="2657" spans="2:19">
      <c r="B2657"/>
      <c r="S2657"/>
    </row>
    <row r="2658" spans="2:19">
      <c r="B2658"/>
      <c r="S2658"/>
    </row>
    <row r="2659" spans="2:19">
      <c r="B2659"/>
      <c r="S2659"/>
    </row>
    <row r="2660" spans="2:19">
      <c r="B2660"/>
      <c r="S2660"/>
    </row>
    <row r="2661" spans="2:19">
      <c r="B2661"/>
      <c r="S2661"/>
    </row>
    <row r="2662" spans="2:19">
      <c r="B2662"/>
      <c r="S2662"/>
    </row>
    <row r="2663" spans="2:19">
      <c r="B2663"/>
      <c r="S2663"/>
    </row>
    <row r="2664" spans="2:19">
      <c r="B2664"/>
      <c r="S2664"/>
    </row>
    <row r="2665" spans="2:19">
      <c r="B2665"/>
      <c r="S2665"/>
    </row>
    <row r="2666" spans="2:19">
      <c r="B2666"/>
      <c r="S2666"/>
    </row>
    <row r="2667" spans="2:19">
      <c r="B2667"/>
      <c r="S2667"/>
    </row>
    <row r="2668" spans="2:19">
      <c r="B2668"/>
      <c r="S2668"/>
    </row>
    <row r="2669" spans="2:19">
      <c r="B2669"/>
      <c r="S2669"/>
    </row>
    <row r="2670" spans="2:19">
      <c r="B2670"/>
      <c r="S2670"/>
    </row>
    <row r="2671" spans="2:19">
      <c r="B2671"/>
      <c r="S2671"/>
    </row>
    <row r="2672" spans="2:19">
      <c r="B2672"/>
      <c r="S2672"/>
    </row>
    <row r="2673" spans="2:19">
      <c r="B2673"/>
      <c r="S2673"/>
    </row>
    <row r="2674" spans="2:19">
      <c r="B2674"/>
      <c r="S2674"/>
    </row>
    <row r="2675" spans="2:19">
      <c r="B2675"/>
      <c r="S2675"/>
    </row>
    <row r="2676" spans="2:19">
      <c r="B2676"/>
      <c r="S2676"/>
    </row>
    <row r="2677" spans="2:19">
      <c r="B2677"/>
      <c r="S2677"/>
    </row>
    <row r="2678" spans="2:19">
      <c r="B2678"/>
      <c r="S2678"/>
    </row>
    <row r="2679" spans="2:19">
      <c r="B2679"/>
      <c r="S2679"/>
    </row>
    <row r="2680" spans="2:19">
      <c r="B2680"/>
      <c r="S2680"/>
    </row>
    <row r="2681" spans="2:19">
      <c r="B2681"/>
      <c r="S2681"/>
    </row>
    <row r="2682" spans="2:19">
      <c r="B2682"/>
      <c r="S2682"/>
    </row>
    <row r="2683" spans="2:19">
      <c r="B2683"/>
      <c r="S2683"/>
    </row>
    <row r="2684" spans="2:19">
      <c r="B2684"/>
      <c r="S2684"/>
    </row>
    <row r="2685" spans="2:19">
      <c r="B2685"/>
      <c r="S2685"/>
    </row>
    <row r="2686" spans="2:19">
      <c r="B2686"/>
      <c r="S2686"/>
    </row>
    <row r="2687" spans="2:19">
      <c r="B2687"/>
      <c r="S2687"/>
    </row>
    <row r="2688" spans="2:19">
      <c r="B2688"/>
      <c r="S2688"/>
    </row>
    <row r="2689" spans="2:19">
      <c r="B2689"/>
      <c r="S2689"/>
    </row>
    <row r="2690" spans="2:19">
      <c r="B2690"/>
      <c r="S2690"/>
    </row>
    <row r="2691" spans="2:19">
      <c r="B2691"/>
      <c r="S2691"/>
    </row>
    <row r="2692" spans="2:19">
      <c r="B2692"/>
      <c r="S2692"/>
    </row>
    <row r="2693" spans="2:19">
      <c r="B2693"/>
      <c r="S2693"/>
    </row>
    <row r="2694" spans="2:19">
      <c r="B2694"/>
      <c r="S2694"/>
    </row>
    <row r="2695" spans="2:19">
      <c r="B2695"/>
      <c r="S2695"/>
    </row>
    <row r="2696" spans="2:19">
      <c r="B2696"/>
      <c r="S2696"/>
    </row>
    <row r="2697" spans="2:19">
      <c r="B2697"/>
      <c r="S2697"/>
    </row>
    <row r="2698" spans="2:19">
      <c r="B2698"/>
      <c r="S2698"/>
    </row>
    <row r="2699" spans="2:19">
      <c r="B2699"/>
      <c r="S2699"/>
    </row>
    <row r="2700" spans="2:19">
      <c r="B2700"/>
      <c r="S2700"/>
    </row>
    <row r="2701" spans="2:19">
      <c r="B2701"/>
      <c r="S2701"/>
    </row>
    <row r="2702" spans="2:19">
      <c r="B2702"/>
      <c r="S2702"/>
    </row>
    <row r="2703" spans="2:19">
      <c r="B2703"/>
      <c r="S2703"/>
    </row>
    <row r="2704" spans="2:19">
      <c r="B2704"/>
      <c r="S2704"/>
    </row>
    <row r="2705" spans="2:19">
      <c r="B2705"/>
      <c r="S2705"/>
    </row>
    <row r="2706" spans="2:19">
      <c r="B2706"/>
      <c r="S2706"/>
    </row>
    <row r="2707" spans="2:19">
      <c r="B2707"/>
      <c r="S2707"/>
    </row>
    <row r="2708" spans="2:19">
      <c r="B2708"/>
      <c r="S2708"/>
    </row>
    <row r="2709" spans="2:19">
      <c r="B2709"/>
      <c r="S2709"/>
    </row>
    <row r="2710" spans="2:19">
      <c r="B2710"/>
      <c r="S2710"/>
    </row>
    <row r="2711" spans="2:19">
      <c r="B2711"/>
      <c r="S2711"/>
    </row>
    <row r="2712" spans="2:19">
      <c r="B2712"/>
      <c r="S2712"/>
    </row>
    <row r="2713" spans="2:19">
      <c r="B2713"/>
      <c r="S2713"/>
    </row>
    <row r="2714" spans="2:19">
      <c r="B2714"/>
      <c r="S2714"/>
    </row>
    <row r="2715" spans="2:19">
      <c r="B2715"/>
      <c r="S2715"/>
    </row>
    <row r="2716" spans="2:19">
      <c r="B2716"/>
      <c r="S2716"/>
    </row>
    <row r="2717" spans="2:19">
      <c r="B2717"/>
      <c r="S2717"/>
    </row>
    <row r="2718" spans="2:19">
      <c r="B2718"/>
      <c r="S2718"/>
    </row>
    <row r="2719" spans="2:19">
      <c r="B2719"/>
      <c r="S2719"/>
    </row>
    <row r="2720" spans="2:19">
      <c r="B2720"/>
      <c r="S2720"/>
    </row>
    <row r="2721" spans="2:19">
      <c r="B2721"/>
      <c r="S2721"/>
    </row>
    <row r="2722" spans="2:19">
      <c r="B2722"/>
      <c r="S2722"/>
    </row>
    <row r="2723" spans="2:19">
      <c r="B2723"/>
      <c r="S2723"/>
    </row>
    <row r="2724" spans="2:19">
      <c r="B2724"/>
      <c r="S2724"/>
    </row>
    <row r="2725" spans="2:19">
      <c r="B2725"/>
      <c r="S2725"/>
    </row>
    <row r="2726" spans="2:19">
      <c r="B2726"/>
      <c r="S2726"/>
    </row>
    <row r="2727" spans="2:19">
      <c r="B2727"/>
      <c r="S2727"/>
    </row>
    <row r="2728" spans="2:19">
      <c r="B2728"/>
      <c r="S2728"/>
    </row>
    <row r="2729" spans="2:19">
      <c r="B2729"/>
      <c r="S2729"/>
    </row>
    <row r="2730" spans="2:19">
      <c r="B2730"/>
      <c r="S2730"/>
    </row>
    <row r="2731" spans="2:19">
      <c r="B2731"/>
      <c r="S2731"/>
    </row>
    <row r="2732" spans="2:19">
      <c r="B2732"/>
      <c r="S2732"/>
    </row>
    <row r="2733" spans="2:19">
      <c r="B2733"/>
      <c r="S2733"/>
    </row>
    <row r="2734" spans="2:19">
      <c r="B2734"/>
      <c r="S2734"/>
    </row>
    <row r="2735" spans="2:19">
      <c r="B2735"/>
      <c r="S2735"/>
    </row>
    <row r="2736" spans="2:19">
      <c r="B2736"/>
      <c r="S2736"/>
    </row>
    <row r="2737" spans="2:19">
      <c r="B2737"/>
      <c r="S2737"/>
    </row>
    <row r="2738" spans="2:19">
      <c r="B2738"/>
      <c r="S2738"/>
    </row>
    <row r="2739" spans="2:19">
      <c r="B2739"/>
      <c r="S2739"/>
    </row>
    <row r="2740" spans="2:19">
      <c r="B2740"/>
      <c r="S2740"/>
    </row>
    <row r="2741" spans="2:19">
      <c r="B2741"/>
      <c r="S2741"/>
    </row>
    <row r="2742" spans="2:19">
      <c r="B2742"/>
      <c r="S2742"/>
    </row>
    <row r="2743" spans="2:19">
      <c r="B2743"/>
      <c r="S2743"/>
    </row>
    <row r="2744" spans="2:19">
      <c r="B2744"/>
      <c r="S2744"/>
    </row>
    <row r="2745" spans="2:19">
      <c r="B2745"/>
      <c r="S2745"/>
    </row>
    <row r="2746" spans="2:19">
      <c r="B2746"/>
      <c r="S2746"/>
    </row>
    <row r="2747" spans="2:19">
      <c r="B2747"/>
      <c r="S2747"/>
    </row>
    <row r="2748" spans="2:19">
      <c r="B2748"/>
      <c r="S2748"/>
    </row>
    <row r="2749" spans="2:19">
      <c r="B2749"/>
      <c r="S2749"/>
    </row>
    <row r="2750" spans="2:19">
      <c r="B2750"/>
      <c r="S2750"/>
    </row>
    <row r="2751" spans="2:19">
      <c r="B2751"/>
      <c r="S2751"/>
    </row>
    <row r="2752" spans="2:19">
      <c r="B2752"/>
      <c r="S2752"/>
    </row>
    <row r="2753" spans="2:19">
      <c r="B2753"/>
      <c r="S2753"/>
    </row>
    <row r="2754" spans="2:19">
      <c r="B2754"/>
      <c r="S2754"/>
    </row>
    <row r="2755" spans="2:19">
      <c r="B2755"/>
      <c r="S2755"/>
    </row>
    <row r="2756" spans="2:19">
      <c r="B2756"/>
      <c r="S2756"/>
    </row>
    <row r="2757" spans="2:19">
      <c r="B2757"/>
      <c r="S2757"/>
    </row>
    <row r="2758" spans="2:19">
      <c r="B2758"/>
      <c r="S2758"/>
    </row>
    <row r="2759" spans="2:19">
      <c r="B2759"/>
      <c r="S2759"/>
    </row>
    <row r="2760" spans="2:19">
      <c r="B2760"/>
      <c r="S2760"/>
    </row>
    <row r="2761" spans="2:19">
      <c r="B2761"/>
      <c r="S2761"/>
    </row>
    <row r="2762" spans="2:19">
      <c r="B2762"/>
      <c r="S2762"/>
    </row>
    <row r="2763" spans="2:19">
      <c r="B2763"/>
      <c r="S2763"/>
    </row>
    <row r="2764" spans="2:19">
      <c r="B2764"/>
      <c r="S2764"/>
    </row>
    <row r="2765" spans="2:19">
      <c r="B2765"/>
      <c r="S2765"/>
    </row>
    <row r="2766" spans="2:19">
      <c r="B2766"/>
      <c r="S2766"/>
    </row>
    <row r="2767" spans="2:19">
      <c r="B2767"/>
      <c r="S2767"/>
    </row>
    <row r="2768" spans="2:19">
      <c r="B2768"/>
      <c r="S2768"/>
    </row>
    <row r="2769" spans="2:19">
      <c r="B2769"/>
      <c r="S2769"/>
    </row>
    <row r="2770" spans="2:19">
      <c r="B2770"/>
      <c r="S2770"/>
    </row>
    <row r="2771" spans="2:19">
      <c r="B2771"/>
      <c r="S2771"/>
    </row>
    <row r="2772" spans="2:19">
      <c r="B2772"/>
      <c r="S2772"/>
    </row>
    <row r="2773" spans="2:19">
      <c r="B2773"/>
      <c r="S2773"/>
    </row>
    <row r="2774" spans="2:19">
      <c r="B2774"/>
      <c r="S2774"/>
    </row>
    <row r="2775" spans="2:19">
      <c r="B2775"/>
      <c r="S2775"/>
    </row>
    <row r="2776" spans="2:19">
      <c r="B2776"/>
      <c r="S2776"/>
    </row>
    <row r="2777" spans="2:19">
      <c r="B2777"/>
      <c r="S2777"/>
    </row>
    <row r="2778" spans="2:19">
      <c r="B2778"/>
      <c r="S2778"/>
    </row>
    <row r="2779" spans="2:19">
      <c r="B2779"/>
      <c r="S2779"/>
    </row>
    <row r="2780" spans="2:19">
      <c r="B2780"/>
      <c r="S2780"/>
    </row>
    <row r="2781" spans="2:19">
      <c r="B2781"/>
      <c r="S2781"/>
    </row>
    <row r="2782" spans="2:19">
      <c r="B2782"/>
      <c r="S2782"/>
    </row>
    <row r="2783" spans="2:19">
      <c r="B2783"/>
      <c r="S2783"/>
    </row>
    <row r="2784" spans="2:19">
      <c r="B2784"/>
      <c r="S2784"/>
    </row>
    <row r="2785" spans="2:19">
      <c r="B2785"/>
      <c r="S2785"/>
    </row>
    <row r="2786" spans="2:19">
      <c r="B2786"/>
      <c r="S2786"/>
    </row>
    <row r="2787" spans="2:19">
      <c r="B2787"/>
      <c r="S2787"/>
    </row>
    <row r="2788" spans="2:19">
      <c r="B2788"/>
      <c r="S2788"/>
    </row>
    <row r="2789" spans="2:19">
      <c r="B2789"/>
      <c r="S2789"/>
    </row>
    <row r="2790" spans="2:19">
      <c r="B2790"/>
      <c r="S2790"/>
    </row>
    <row r="2791" spans="2:19">
      <c r="B2791"/>
      <c r="S2791"/>
    </row>
    <row r="2792" spans="2:19">
      <c r="B2792"/>
      <c r="S2792"/>
    </row>
    <row r="2793" spans="2:19">
      <c r="B2793"/>
      <c r="S2793"/>
    </row>
    <row r="2794" spans="2:19">
      <c r="B2794"/>
      <c r="S2794"/>
    </row>
    <row r="2795" spans="2:19">
      <c r="B2795"/>
      <c r="S2795"/>
    </row>
    <row r="2796" spans="2:19">
      <c r="B2796"/>
      <c r="S2796"/>
    </row>
    <row r="2797" spans="2:19">
      <c r="B2797"/>
      <c r="S2797"/>
    </row>
    <row r="2798" spans="2:19">
      <c r="B2798"/>
      <c r="S2798"/>
    </row>
    <row r="2799" spans="2:19">
      <c r="B2799"/>
      <c r="S2799"/>
    </row>
    <row r="2800" spans="2:19">
      <c r="B2800"/>
      <c r="S2800"/>
    </row>
    <row r="2801" spans="2:19">
      <c r="B2801"/>
      <c r="S2801"/>
    </row>
    <row r="2802" spans="2:19">
      <c r="B2802"/>
      <c r="S2802"/>
    </row>
    <row r="2803" spans="2:19">
      <c r="B2803"/>
      <c r="S2803"/>
    </row>
    <row r="2804" spans="2:19">
      <c r="B2804"/>
      <c r="S2804"/>
    </row>
    <row r="2805" spans="2:19">
      <c r="B2805"/>
      <c r="S2805"/>
    </row>
    <row r="2806" spans="2:19">
      <c r="B2806"/>
      <c r="S2806"/>
    </row>
    <row r="2807" spans="2:19">
      <c r="B2807"/>
      <c r="S2807"/>
    </row>
    <row r="2808" spans="2:19">
      <c r="B2808"/>
      <c r="S2808"/>
    </row>
    <row r="2809" spans="2:19">
      <c r="B2809"/>
      <c r="S2809"/>
    </row>
    <row r="2810" spans="2:19">
      <c r="B2810"/>
      <c r="S2810"/>
    </row>
    <row r="2811" spans="2:19">
      <c r="B2811"/>
      <c r="S2811"/>
    </row>
    <row r="2812" spans="2:19">
      <c r="B2812"/>
      <c r="S2812"/>
    </row>
    <row r="2813" spans="2:19">
      <c r="B2813"/>
      <c r="S2813"/>
    </row>
    <row r="2814" spans="2:19">
      <c r="B2814"/>
      <c r="S2814"/>
    </row>
    <row r="2815" spans="2:19">
      <c r="B2815"/>
      <c r="S2815"/>
    </row>
    <row r="2816" spans="2:19">
      <c r="B2816"/>
      <c r="S2816"/>
    </row>
    <row r="2817" spans="2:19">
      <c r="B2817"/>
      <c r="S2817"/>
    </row>
    <row r="2818" spans="2:19">
      <c r="B2818"/>
      <c r="S2818"/>
    </row>
    <row r="2819" spans="2:19">
      <c r="B2819"/>
      <c r="S2819"/>
    </row>
    <row r="2820" spans="2:19">
      <c r="B2820"/>
      <c r="S2820"/>
    </row>
    <row r="2821" spans="2:19">
      <c r="B2821"/>
      <c r="S2821"/>
    </row>
    <row r="2822" spans="2:19">
      <c r="B2822"/>
      <c r="S2822"/>
    </row>
    <row r="2823" spans="2:19">
      <c r="B2823"/>
      <c r="S2823"/>
    </row>
    <row r="2824" spans="2:19">
      <c r="B2824"/>
      <c r="S2824"/>
    </row>
    <row r="2825" spans="2:19">
      <c r="B2825"/>
      <c r="S2825"/>
    </row>
    <row r="2826" spans="2:19">
      <c r="B2826"/>
      <c r="S2826"/>
    </row>
    <row r="2827" spans="2:19">
      <c r="B2827"/>
      <c r="S2827"/>
    </row>
    <row r="2828" spans="2:19">
      <c r="B2828"/>
      <c r="S2828"/>
    </row>
    <row r="2829" spans="2:19">
      <c r="B2829"/>
      <c r="S2829"/>
    </row>
    <row r="2830" spans="2:19">
      <c r="B2830"/>
      <c r="S2830"/>
    </row>
    <row r="2831" spans="2:19">
      <c r="B2831"/>
      <c r="S2831"/>
    </row>
    <row r="2832" spans="2:19">
      <c r="B2832"/>
      <c r="S2832"/>
    </row>
    <row r="2833" spans="2:19">
      <c r="B2833"/>
      <c r="S2833"/>
    </row>
    <row r="2834" spans="2:19">
      <c r="B2834"/>
      <c r="S2834"/>
    </row>
    <row r="2835" spans="2:19">
      <c r="B2835"/>
      <c r="S2835"/>
    </row>
    <row r="2836" spans="2:19">
      <c r="B2836"/>
      <c r="S2836"/>
    </row>
    <row r="2837" spans="2:19">
      <c r="B2837"/>
      <c r="S2837"/>
    </row>
    <row r="2838" spans="2:19">
      <c r="B2838"/>
      <c r="S2838"/>
    </row>
    <row r="2839" spans="2:19">
      <c r="B2839"/>
      <c r="S2839"/>
    </row>
    <row r="2840" spans="2:19">
      <c r="B2840"/>
      <c r="S2840"/>
    </row>
    <row r="2841" spans="2:19">
      <c r="B2841"/>
      <c r="S2841"/>
    </row>
    <row r="2842" spans="2:19">
      <c r="B2842"/>
      <c r="S2842"/>
    </row>
    <row r="2843" spans="2:19">
      <c r="B2843"/>
      <c r="S2843"/>
    </row>
    <row r="2844" spans="2:19">
      <c r="B2844"/>
      <c r="S2844"/>
    </row>
    <row r="2845" spans="2:19">
      <c r="B2845"/>
      <c r="S2845"/>
    </row>
    <row r="2846" spans="2:19">
      <c r="B2846"/>
      <c r="S2846"/>
    </row>
    <row r="2847" spans="2:19">
      <c r="B2847"/>
      <c r="S2847"/>
    </row>
    <row r="2848" spans="2:19">
      <c r="B2848"/>
      <c r="S2848"/>
    </row>
    <row r="2849" spans="2:19">
      <c r="B2849"/>
      <c r="S2849"/>
    </row>
    <row r="2850" spans="2:19">
      <c r="B2850"/>
      <c r="S2850"/>
    </row>
    <row r="2851" spans="2:19">
      <c r="B2851"/>
      <c r="S2851"/>
    </row>
    <row r="2852" spans="2:19">
      <c r="B2852"/>
      <c r="S2852"/>
    </row>
    <row r="2853" spans="2:19">
      <c r="B2853"/>
      <c r="S2853"/>
    </row>
    <row r="2854" spans="2:19">
      <c r="B2854"/>
      <c r="S2854"/>
    </row>
    <row r="2855" spans="2:19">
      <c r="B2855"/>
      <c r="S2855"/>
    </row>
    <row r="2856" spans="2:19">
      <c r="B2856"/>
      <c r="S2856"/>
    </row>
    <row r="2857" spans="2:19">
      <c r="B2857"/>
      <c r="S2857"/>
    </row>
    <row r="2858" spans="2:19">
      <c r="B2858"/>
      <c r="S2858"/>
    </row>
    <row r="2859" spans="2:19">
      <c r="B2859"/>
      <c r="S2859"/>
    </row>
    <row r="2860" spans="2:19">
      <c r="B2860"/>
      <c r="S2860"/>
    </row>
    <row r="2861" spans="2:19">
      <c r="B2861"/>
      <c r="S2861"/>
    </row>
    <row r="2862" spans="2:19">
      <c r="B2862"/>
      <c r="S2862"/>
    </row>
    <row r="2863" spans="2:19">
      <c r="B2863"/>
      <c r="S2863"/>
    </row>
    <row r="2864" spans="2:19">
      <c r="B2864"/>
      <c r="S2864"/>
    </row>
    <row r="2865" spans="2:19">
      <c r="B2865"/>
      <c r="S2865"/>
    </row>
    <row r="2866" spans="2:19">
      <c r="B2866"/>
      <c r="S2866"/>
    </row>
    <row r="2867" spans="2:19">
      <c r="B2867"/>
      <c r="S2867"/>
    </row>
    <row r="2868" spans="2:19">
      <c r="B2868"/>
      <c r="S2868"/>
    </row>
    <row r="2869" spans="2:19">
      <c r="B2869"/>
      <c r="S2869"/>
    </row>
    <row r="2870" spans="2:19">
      <c r="B2870"/>
      <c r="S2870"/>
    </row>
    <row r="2871" spans="2:19">
      <c r="B2871"/>
      <c r="S2871"/>
    </row>
    <row r="2872" spans="2:19">
      <c r="B2872"/>
      <c r="S2872"/>
    </row>
    <row r="2873" spans="2:19">
      <c r="B2873"/>
      <c r="S2873"/>
    </row>
    <row r="2874" spans="2:19">
      <c r="B2874"/>
      <c r="S2874"/>
    </row>
    <row r="2875" spans="2:19">
      <c r="B2875"/>
      <c r="S2875"/>
    </row>
    <row r="2876" spans="2:19">
      <c r="B2876"/>
      <c r="S2876"/>
    </row>
    <row r="2877" spans="2:19">
      <c r="B2877"/>
      <c r="S2877"/>
    </row>
    <row r="2878" spans="2:19">
      <c r="B2878"/>
      <c r="S2878"/>
    </row>
    <row r="2879" spans="2:19">
      <c r="B2879"/>
      <c r="S2879"/>
    </row>
    <row r="2880" spans="2:19">
      <c r="B2880"/>
      <c r="S2880"/>
    </row>
    <row r="2881" spans="2:19">
      <c r="B2881"/>
      <c r="S2881"/>
    </row>
    <row r="2882" spans="2:19">
      <c r="B2882"/>
      <c r="S2882"/>
    </row>
    <row r="2883" spans="2:19">
      <c r="B2883"/>
      <c r="S2883"/>
    </row>
    <row r="2884" spans="2:19">
      <c r="B2884"/>
      <c r="S2884"/>
    </row>
    <row r="2885" spans="2:19">
      <c r="B2885"/>
      <c r="S2885"/>
    </row>
    <row r="2886" spans="2:19">
      <c r="B2886"/>
      <c r="S2886"/>
    </row>
    <row r="2887" spans="2:19">
      <c r="B2887"/>
      <c r="S2887"/>
    </row>
    <row r="2888" spans="2:19">
      <c r="B2888"/>
      <c r="S2888"/>
    </row>
    <row r="2889" spans="2:19">
      <c r="B2889"/>
      <c r="S2889"/>
    </row>
    <row r="2890" spans="2:19">
      <c r="B2890"/>
      <c r="S2890"/>
    </row>
    <row r="2891" spans="2:19">
      <c r="B2891"/>
      <c r="S2891"/>
    </row>
    <row r="2892" spans="2:19">
      <c r="B2892"/>
      <c r="S2892"/>
    </row>
    <row r="2893" spans="2:19">
      <c r="B2893"/>
      <c r="S2893"/>
    </row>
    <row r="2894" spans="2:19">
      <c r="B2894"/>
      <c r="S2894"/>
    </row>
    <row r="2895" spans="2:19">
      <c r="B2895"/>
      <c r="S2895"/>
    </row>
    <row r="2896" spans="2:19">
      <c r="B2896"/>
      <c r="S2896"/>
    </row>
    <row r="2897" spans="2:19">
      <c r="B2897"/>
      <c r="S2897"/>
    </row>
    <row r="2898" spans="2:19">
      <c r="B2898"/>
      <c r="S2898"/>
    </row>
    <row r="2899" spans="2:19">
      <c r="B2899"/>
      <c r="S2899"/>
    </row>
    <row r="2900" spans="2:19">
      <c r="B2900"/>
      <c r="S2900"/>
    </row>
    <row r="2901" spans="2:19">
      <c r="B2901"/>
      <c r="S2901"/>
    </row>
    <row r="2902" spans="2:19">
      <c r="B2902"/>
      <c r="S2902"/>
    </row>
    <row r="2903" spans="2:19">
      <c r="B2903"/>
      <c r="S2903"/>
    </row>
    <row r="2904" spans="2:19">
      <c r="B2904"/>
      <c r="S2904"/>
    </row>
    <row r="2905" spans="2:19">
      <c r="B2905"/>
      <c r="S2905"/>
    </row>
    <row r="2906" spans="2:19">
      <c r="B2906"/>
      <c r="S2906"/>
    </row>
    <row r="2907" spans="2:19">
      <c r="B2907"/>
      <c r="S2907"/>
    </row>
    <row r="2908" spans="2:19">
      <c r="B2908"/>
      <c r="S2908"/>
    </row>
    <row r="2909" spans="2:19">
      <c r="B2909"/>
      <c r="S2909"/>
    </row>
    <row r="2910" spans="2:19">
      <c r="B2910"/>
      <c r="S2910"/>
    </row>
    <row r="2911" spans="2:19">
      <c r="B2911"/>
      <c r="S2911"/>
    </row>
    <row r="2912" spans="2:19">
      <c r="B2912"/>
      <c r="S2912"/>
    </row>
    <row r="2913" spans="2:19">
      <c r="B2913"/>
      <c r="S2913"/>
    </row>
    <row r="2914" spans="2:19">
      <c r="B2914"/>
      <c r="S2914"/>
    </row>
    <row r="2915" spans="2:19">
      <c r="B2915"/>
      <c r="S2915"/>
    </row>
    <row r="2916" spans="2:19">
      <c r="B2916"/>
      <c r="S2916"/>
    </row>
    <row r="2917" spans="2:19">
      <c r="B2917"/>
      <c r="S2917"/>
    </row>
    <row r="2918" spans="2:19">
      <c r="B2918"/>
      <c r="S2918"/>
    </row>
    <row r="2919" spans="2:19">
      <c r="B2919"/>
      <c r="S2919"/>
    </row>
    <row r="2920" spans="2:19">
      <c r="B2920"/>
      <c r="S2920"/>
    </row>
    <row r="2921" spans="2:19">
      <c r="B2921"/>
      <c r="S2921"/>
    </row>
    <row r="2922" spans="2:19">
      <c r="B2922"/>
      <c r="S2922"/>
    </row>
    <row r="2923" spans="2:19">
      <c r="B2923"/>
      <c r="S2923"/>
    </row>
    <row r="2924" spans="2:19">
      <c r="B2924"/>
      <c r="S2924"/>
    </row>
    <row r="2925" spans="2:19">
      <c r="B2925"/>
      <c r="S2925"/>
    </row>
    <row r="2926" spans="2:19">
      <c r="B2926"/>
      <c r="S2926"/>
    </row>
    <row r="2927" spans="2:19">
      <c r="B2927"/>
      <c r="S2927"/>
    </row>
    <row r="2928" spans="2:19">
      <c r="B2928"/>
      <c r="S2928"/>
    </row>
    <row r="2929" spans="2:19">
      <c r="B2929"/>
      <c r="S2929"/>
    </row>
    <row r="2930" spans="2:19">
      <c r="B2930"/>
      <c r="S2930"/>
    </row>
    <row r="2931" spans="2:19">
      <c r="B2931"/>
      <c r="S2931"/>
    </row>
    <row r="2932" spans="2:19">
      <c r="B2932"/>
      <c r="S2932"/>
    </row>
    <row r="2933" spans="2:19">
      <c r="B2933"/>
      <c r="S2933"/>
    </row>
    <row r="2934" spans="2:19">
      <c r="B2934"/>
      <c r="S2934"/>
    </row>
    <row r="2935" spans="2:19">
      <c r="B2935"/>
      <c r="S2935"/>
    </row>
    <row r="2936" spans="2:19">
      <c r="B2936"/>
      <c r="S2936"/>
    </row>
    <row r="2937" spans="2:19">
      <c r="B2937"/>
      <c r="S2937"/>
    </row>
    <row r="2938" spans="2:19">
      <c r="B2938"/>
      <c r="S2938"/>
    </row>
    <row r="2939" spans="2:19">
      <c r="B2939"/>
      <c r="S2939"/>
    </row>
    <row r="2940" spans="2:19">
      <c r="B2940"/>
      <c r="S2940"/>
    </row>
    <row r="2941" spans="2:19">
      <c r="B2941"/>
      <c r="S2941"/>
    </row>
    <row r="2942" spans="2:19">
      <c r="B2942"/>
      <c r="S2942"/>
    </row>
    <row r="2943" spans="2:19">
      <c r="B2943"/>
      <c r="S2943"/>
    </row>
    <row r="2944" spans="2:19">
      <c r="B2944"/>
      <c r="S2944"/>
    </row>
    <row r="2945" spans="2:19">
      <c r="B2945"/>
      <c r="S2945"/>
    </row>
    <row r="2946" spans="2:19">
      <c r="B2946"/>
      <c r="S2946"/>
    </row>
    <row r="2947" spans="2:19">
      <c r="B2947"/>
      <c r="S2947"/>
    </row>
    <row r="2948" spans="2:19">
      <c r="B2948"/>
      <c r="S2948"/>
    </row>
    <row r="2949" spans="2:19">
      <c r="B2949"/>
      <c r="S2949"/>
    </row>
    <row r="2950" spans="2:19">
      <c r="B2950"/>
      <c r="S2950"/>
    </row>
    <row r="2951" spans="2:19">
      <c r="B2951"/>
      <c r="S2951"/>
    </row>
    <row r="2952" spans="2:19">
      <c r="B2952"/>
      <c r="S2952"/>
    </row>
    <row r="2953" spans="2:19">
      <c r="B2953"/>
      <c r="S2953"/>
    </row>
    <row r="2954" spans="2:19">
      <c r="B2954"/>
      <c r="S2954"/>
    </row>
    <row r="2955" spans="2:19">
      <c r="B2955"/>
      <c r="S2955"/>
    </row>
    <row r="2956" spans="2:19">
      <c r="B2956"/>
      <c r="S2956"/>
    </row>
    <row r="2957" spans="2:19">
      <c r="B2957"/>
      <c r="S2957"/>
    </row>
    <row r="2958" spans="2:19">
      <c r="B2958"/>
      <c r="S2958"/>
    </row>
    <row r="2959" spans="2:19">
      <c r="B2959"/>
      <c r="S2959"/>
    </row>
    <row r="2960" spans="2:19">
      <c r="B2960"/>
      <c r="S2960"/>
    </row>
    <row r="2961" spans="2:19">
      <c r="B2961"/>
      <c r="S2961"/>
    </row>
    <row r="2962" spans="2:19">
      <c r="B2962"/>
      <c r="S2962"/>
    </row>
    <row r="2963" spans="2:19">
      <c r="B2963"/>
      <c r="S2963"/>
    </row>
    <row r="2964" spans="2:19">
      <c r="B2964"/>
      <c r="S2964"/>
    </row>
    <row r="2965" spans="2:19">
      <c r="B2965"/>
      <c r="S2965"/>
    </row>
    <row r="2966" spans="2:19">
      <c r="B2966"/>
      <c r="S2966"/>
    </row>
    <row r="2967" spans="2:19">
      <c r="B2967"/>
      <c r="S2967"/>
    </row>
    <row r="2968" spans="2:19">
      <c r="B2968"/>
      <c r="S2968"/>
    </row>
    <row r="2969" spans="2:19">
      <c r="B2969"/>
      <c r="S2969"/>
    </row>
    <row r="2970" spans="2:19">
      <c r="B2970"/>
      <c r="S2970"/>
    </row>
    <row r="2971" spans="2:19">
      <c r="B2971"/>
      <c r="S2971"/>
    </row>
    <row r="2972" spans="2:19">
      <c r="B2972"/>
      <c r="S2972"/>
    </row>
    <row r="2973" spans="2:19">
      <c r="B2973"/>
      <c r="S2973"/>
    </row>
    <row r="2974" spans="2:19">
      <c r="B2974"/>
      <c r="S2974"/>
    </row>
    <row r="2975" spans="2:19">
      <c r="B2975"/>
      <c r="S2975"/>
    </row>
    <row r="2976" spans="2:19">
      <c r="B2976"/>
      <c r="S2976"/>
    </row>
    <row r="2977" spans="2:19">
      <c r="B2977"/>
      <c r="S2977"/>
    </row>
    <row r="2978" spans="2:19">
      <c r="B2978"/>
      <c r="S2978"/>
    </row>
    <row r="2979" spans="2:19">
      <c r="B2979"/>
      <c r="S2979"/>
    </row>
    <row r="2980" spans="2:19">
      <c r="B2980"/>
      <c r="S2980"/>
    </row>
    <row r="2981" spans="2:19">
      <c r="B2981"/>
      <c r="S2981"/>
    </row>
    <row r="2982" spans="2:19">
      <c r="B2982"/>
      <c r="S2982"/>
    </row>
    <row r="2983" spans="2:19">
      <c r="B2983"/>
      <c r="S2983"/>
    </row>
    <row r="2984" spans="2:19">
      <c r="B2984"/>
      <c r="S2984"/>
    </row>
    <row r="2985" spans="2:19">
      <c r="B2985"/>
      <c r="S2985"/>
    </row>
    <row r="2986" spans="2:19">
      <c r="B2986"/>
      <c r="S2986"/>
    </row>
    <row r="2987" spans="2:19">
      <c r="B2987"/>
      <c r="S2987"/>
    </row>
    <row r="2988" spans="2:19">
      <c r="B2988"/>
      <c r="S2988"/>
    </row>
    <row r="2989" spans="2:19">
      <c r="B2989"/>
      <c r="S2989"/>
    </row>
    <row r="2990" spans="2:19">
      <c r="B2990"/>
      <c r="S2990"/>
    </row>
    <row r="2991" spans="2:19">
      <c r="B2991"/>
      <c r="S2991"/>
    </row>
    <row r="2992" spans="2:19">
      <c r="B2992"/>
      <c r="S2992"/>
    </row>
    <row r="2993" spans="2:19">
      <c r="B2993"/>
      <c r="S2993"/>
    </row>
    <row r="2994" spans="2:19">
      <c r="B2994"/>
      <c r="S2994"/>
    </row>
    <row r="2995" spans="2:19">
      <c r="B2995"/>
      <c r="S2995"/>
    </row>
    <row r="2996" spans="2:19">
      <c r="B2996"/>
      <c r="S2996"/>
    </row>
    <row r="2997" spans="2:19">
      <c r="B2997"/>
      <c r="S2997"/>
    </row>
    <row r="2998" spans="2:19">
      <c r="B2998"/>
      <c r="S2998"/>
    </row>
    <row r="2999" spans="2:19">
      <c r="B2999"/>
      <c r="S2999"/>
    </row>
    <row r="3000" spans="2:19">
      <c r="B3000"/>
      <c r="S3000"/>
    </row>
    <row r="3001" spans="2:19">
      <c r="B3001"/>
      <c r="S3001"/>
    </row>
    <row r="3002" spans="2:19">
      <c r="B3002"/>
      <c r="S3002"/>
    </row>
    <row r="3003" spans="2:19">
      <c r="B3003"/>
      <c r="S3003"/>
    </row>
    <row r="3004" spans="2:19">
      <c r="B3004"/>
      <c r="S3004"/>
    </row>
    <row r="3005" spans="2:19">
      <c r="B3005"/>
      <c r="S3005"/>
    </row>
    <row r="3006" spans="2:19">
      <c r="B3006"/>
      <c r="S3006"/>
    </row>
    <row r="3007" spans="2:19">
      <c r="B3007"/>
      <c r="S3007"/>
    </row>
    <row r="3008" spans="2:19">
      <c r="B3008"/>
      <c r="S3008"/>
    </row>
    <row r="3009" spans="2:19">
      <c r="B3009"/>
      <c r="S3009"/>
    </row>
    <row r="3010" spans="2:19">
      <c r="B3010"/>
      <c r="S3010"/>
    </row>
    <row r="3011" spans="2:19">
      <c r="B3011"/>
      <c r="S3011"/>
    </row>
    <row r="3012" spans="2:19">
      <c r="B3012"/>
      <c r="S3012"/>
    </row>
    <row r="3013" spans="2:19">
      <c r="B3013"/>
      <c r="S3013"/>
    </row>
    <row r="3014" spans="2:19">
      <c r="B3014"/>
      <c r="S3014"/>
    </row>
    <row r="3015" spans="2:19">
      <c r="B3015"/>
      <c r="S3015"/>
    </row>
    <row r="3016" spans="2:19">
      <c r="B3016"/>
      <c r="S3016"/>
    </row>
    <row r="3017" spans="2:19">
      <c r="B3017"/>
      <c r="S3017"/>
    </row>
    <row r="3018" spans="2:19">
      <c r="B3018"/>
      <c r="S3018"/>
    </row>
    <row r="3019" spans="2:19">
      <c r="B3019"/>
      <c r="S3019"/>
    </row>
    <row r="3020" spans="2:19">
      <c r="B3020"/>
      <c r="S3020"/>
    </row>
    <row r="3021" spans="2:19">
      <c r="B3021"/>
      <c r="S3021"/>
    </row>
    <row r="3022" spans="2:19">
      <c r="B3022"/>
      <c r="S3022"/>
    </row>
    <row r="3023" spans="2:19">
      <c r="B3023"/>
      <c r="S3023"/>
    </row>
    <row r="3024" spans="2:19">
      <c r="B3024"/>
      <c r="S3024"/>
    </row>
    <row r="3025" spans="2:19">
      <c r="B3025"/>
      <c r="S3025"/>
    </row>
    <row r="3026" spans="2:19">
      <c r="B3026"/>
      <c r="S3026"/>
    </row>
    <row r="3027" spans="2:19">
      <c r="B3027"/>
      <c r="S3027"/>
    </row>
    <row r="3028" spans="2:19">
      <c r="B3028"/>
      <c r="S3028"/>
    </row>
    <row r="3029" spans="2:19">
      <c r="B3029"/>
      <c r="S3029"/>
    </row>
    <row r="3030" spans="2:19">
      <c r="B3030"/>
      <c r="S3030"/>
    </row>
    <row r="3031" spans="2:19">
      <c r="B3031"/>
      <c r="S3031"/>
    </row>
    <row r="3032" spans="2:19">
      <c r="B3032"/>
      <c r="S3032"/>
    </row>
    <row r="3033" spans="2:19">
      <c r="B3033"/>
      <c r="S3033"/>
    </row>
    <row r="3034" spans="2:19">
      <c r="B3034"/>
      <c r="S3034"/>
    </row>
    <row r="3035" spans="2:19">
      <c r="B3035"/>
      <c r="S3035"/>
    </row>
    <row r="3036" spans="2:19">
      <c r="B3036"/>
      <c r="S3036"/>
    </row>
    <row r="3037" spans="2:19">
      <c r="B3037"/>
      <c r="S3037"/>
    </row>
    <row r="3038" spans="2:19">
      <c r="B3038"/>
      <c r="S3038"/>
    </row>
    <row r="3039" spans="2:19">
      <c r="B3039"/>
      <c r="S3039"/>
    </row>
    <row r="3040" spans="2:19">
      <c r="B3040"/>
      <c r="S3040"/>
    </row>
    <row r="3041" spans="2:19">
      <c r="B3041"/>
      <c r="S3041"/>
    </row>
    <row r="3042" spans="2:19">
      <c r="B3042"/>
      <c r="S3042"/>
    </row>
    <row r="3043" spans="2:19">
      <c r="B3043"/>
      <c r="S3043"/>
    </row>
    <row r="3044" spans="2:19">
      <c r="B3044"/>
      <c r="S3044"/>
    </row>
    <row r="3045" spans="2:19">
      <c r="B3045"/>
      <c r="S3045"/>
    </row>
    <row r="3046" spans="2:19">
      <c r="B3046"/>
      <c r="S3046"/>
    </row>
    <row r="3047" spans="2:19">
      <c r="B3047"/>
      <c r="S3047"/>
    </row>
    <row r="3048" spans="2:19">
      <c r="B3048"/>
      <c r="S3048"/>
    </row>
    <row r="3049" spans="2:19">
      <c r="B3049"/>
      <c r="S3049"/>
    </row>
    <row r="3050" spans="2:19">
      <c r="B3050"/>
      <c r="S3050"/>
    </row>
    <row r="3051" spans="2:19">
      <c r="B3051"/>
      <c r="S3051"/>
    </row>
    <row r="3052" spans="2:19">
      <c r="B3052"/>
      <c r="S3052"/>
    </row>
    <row r="3053" spans="2:19">
      <c r="B3053"/>
      <c r="S3053"/>
    </row>
    <row r="3054" spans="2:19">
      <c r="B3054"/>
      <c r="S3054"/>
    </row>
    <row r="3055" spans="2:19">
      <c r="B3055"/>
      <c r="S3055"/>
    </row>
    <row r="3056" spans="2:19">
      <c r="B3056"/>
      <c r="S3056"/>
    </row>
    <row r="3057" spans="2:19">
      <c r="B3057"/>
      <c r="S3057"/>
    </row>
    <row r="3058" spans="2:19">
      <c r="B3058"/>
      <c r="S3058"/>
    </row>
    <row r="3059" spans="2:19">
      <c r="B3059"/>
      <c r="S3059"/>
    </row>
    <row r="3060" spans="2:19">
      <c r="B3060"/>
      <c r="S3060"/>
    </row>
    <row r="3061" spans="2:19">
      <c r="B3061"/>
      <c r="S3061"/>
    </row>
    <row r="3062" spans="2:19">
      <c r="B3062"/>
      <c r="S3062"/>
    </row>
    <row r="3063" spans="2:19">
      <c r="B3063"/>
      <c r="S3063"/>
    </row>
    <row r="3064" spans="2:19">
      <c r="B3064"/>
      <c r="S3064"/>
    </row>
    <row r="3065" spans="2:19">
      <c r="B3065"/>
      <c r="S3065"/>
    </row>
    <row r="3066" spans="2:19">
      <c r="B3066"/>
      <c r="S3066"/>
    </row>
    <row r="3067" spans="2:19">
      <c r="B3067"/>
      <c r="S3067"/>
    </row>
    <row r="3068" spans="2:19">
      <c r="B3068"/>
      <c r="S3068"/>
    </row>
    <row r="3069" spans="2:19">
      <c r="B3069"/>
      <c r="S3069"/>
    </row>
    <row r="3070" spans="2:19">
      <c r="B3070"/>
      <c r="S3070"/>
    </row>
    <row r="3071" spans="2:19">
      <c r="B3071"/>
      <c r="S3071"/>
    </row>
    <row r="3072" spans="2:19">
      <c r="B3072"/>
      <c r="S3072"/>
    </row>
    <row r="3073" spans="2:19">
      <c r="B3073"/>
      <c r="S3073"/>
    </row>
    <row r="3074" spans="2:19">
      <c r="B3074"/>
      <c r="S3074"/>
    </row>
    <row r="3075" spans="2:19">
      <c r="B3075"/>
      <c r="S3075"/>
    </row>
    <row r="3076" spans="2:19">
      <c r="B3076"/>
      <c r="S3076"/>
    </row>
    <row r="3077" spans="2:19">
      <c r="B3077"/>
      <c r="S3077"/>
    </row>
    <row r="3078" spans="2:19">
      <c r="B3078"/>
      <c r="S3078"/>
    </row>
    <row r="3079" spans="2:19">
      <c r="B3079"/>
      <c r="S3079"/>
    </row>
    <row r="3080" spans="2:19">
      <c r="B3080"/>
      <c r="S3080"/>
    </row>
    <row r="3081" spans="2:19">
      <c r="B3081"/>
      <c r="S3081"/>
    </row>
    <row r="3082" spans="2:19">
      <c r="B3082"/>
      <c r="S3082"/>
    </row>
    <row r="3083" spans="2:19">
      <c r="B3083"/>
      <c r="S3083"/>
    </row>
    <row r="3084" spans="2:19">
      <c r="B3084"/>
      <c r="S3084"/>
    </row>
    <row r="3085" spans="2:19">
      <c r="B3085"/>
      <c r="S3085"/>
    </row>
    <row r="3086" spans="2:19">
      <c r="B3086"/>
      <c r="S3086"/>
    </row>
    <row r="3087" spans="2:19">
      <c r="B3087"/>
      <c r="S3087"/>
    </row>
    <row r="3088" spans="2:19">
      <c r="B3088"/>
      <c r="S3088"/>
    </row>
    <row r="3089" spans="2:19">
      <c r="B3089"/>
      <c r="S3089"/>
    </row>
    <row r="3090" spans="2:19">
      <c r="B3090"/>
      <c r="S3090"/>
    </row>
    <row r="3091" spans="2:19">
      <c r="B3091"/>
      <c r="S3091"/>
    </row>
    <row r="3092" spans="2:19">
      <c r="B3092"/>
      <c r="S3092"/>
    </row>
    <row r="3093" spans="2:19">
      <c r="B3093"/>
      <c r="S3093"/>
    </row>
    <row r="3094" spans="2:19">
      <c r="B3094"/>
      <c r="S3094"/>
    </row>
    <row r="3095" spans="2:19">
      <c r="B3095"/>
      <c r="S3095"/>
    </row>
    <row r="3096" spans="2:19">
      <c r="B3096"/>
      <c r="S3096"/>
    </row>
    <row r="3097" spans="2:19">
      <c r="B3097"/>
      <c r="S3097"/>
    </row>
    <row r="3098" spans="2:19">
      <c r="B3098"/>
      <c r="S3098"/>
    </row>
    <row r="3099" spans="2:19">
      <c r="B3099"/>
      <c r="S3099"/>
    </row>
    <row r="3100" spans="2:19">
      <c r="B3100"/>
      <c r="S3100"/>
    </row>
    <row r="3101" spans="2:19">
      <c r="B3101"/>
      <c r="S3101"/>
    </row>
    <row r="3102" spans="2:19">
      <c r="B3102"/>
      <c r="S3102"/>
    </row>
    <row r="3103" spans="2:19">
      <c r="B3103"/>
      <c r="S3103"/>
    </row>
    <row r="3104" spans="2:19">
      <c r="B3104"/>
      <c r="S3104"/>
    </row>
    <row r="3105" spans="2:19">
      <c r="B3105"/>
      <c r="S3105"/>
    </row>
    <row r="3106" spans="2:19">
      <c r="B3106"/>
      <c r="S3106"/>
    </row>
    <row r="3107" spans="2:19">
      <c r="B3107"/>
      <c r="S3107"/>
    </row>
    <row r="3108" spans="2:19">
      <c r="B3108"/>
      <c r="S3108"/>
    </row>
    <row r="3109" spans="2:19">
      <c r="B3109"/>
      <c r="S3109"/>
    </row>
    <row r="3110" spans="2:19">
      <c r="B3110"/>
      <c r="S3110"/>
    </row>
    <row r="3111" spans="2:19">
      <c r="B3111"/>
      <c r="S3111"/>
    </row>
    <row r="3112" spans="2:19">
      <c r="B3112"/>
      <c r="S3112"/>
    </row>
    <row r="3113" spans="2:19">
      <c r="B3113"/>
      <c r="S3113"/>
    </row>
    <row r="3114" spans="2:19">
      <c r="B3114"/>
      <c r="S3114"/>
    </row>
    <row r="3115" spans="2:19">
      <c r="B3115"/>
      <c r="S3115"/>
    </row>
    <row r="3116" spans="2:19">
      <c r="B3116"/>
      <c r="S3116"/>
    </row>
    <row r="3117" spans="2:19">
      <c r="B3117"/>
      <c r="S3117"/>
    </row>
    <row r="3118" spans="2:19">
      <c r="B3118"/>
      <c r="S3118"/>
    </row>
    <row r="3119" spans="2:19">
      <c r="B3119"/>
      <c r="S3119"/>
    </row>
    <row r="3120" spans="2:19">
      <c r="B3120"/>
      <c r="S3120"/>
    </row>
    <row r="3121" spans="2:19">
      <c r="B3121"/>
      <c r="S3121"/>
    </row>
    <row r="3122" spans="2:19">
      <c r="B3122"/>
      <c r="S3122"/>
    </row>
    <row r="3123" spans="2:19">
      <c r="B3123"/>
      <c r="S3123"/>
    </row>
    <row r="3124" spans="2:19">
      <c r="B3124"/>
      <c r="S3124"/>
    </row>
    <row r="3125" spans="2:19">
      <c r="B3125"/>
      <c r="S3125"/>
    </row>
    <row r="3126" spans="2:19">
      <c r="B3126"/>
      <c r="S3126"/>
    </row>
    <row r="3127" spans="2:19">
      <c r="B3127"/>
      <c r="S3127"/>
    </row>
    <row r="3128" spans="2:19">
      <c r="B3128"/>
      <c r="S3128"/>
    </row>
    <row r="3129" spans="2:19">
      <c r="B3129"/>
      <c r="S3129"/>
    </row>
    <row r="3130" spans="2:19">
      <c r="B3130"/>
      <c r="S3130"/>
    </row>
    <row r="3131" spans="2:19">
      <c r="B3131"/>
      <c r="S3131"/>
    </row>
    <row r="3132" spans="2:19">
      <c r="B3132"/>
      <c r="S3132"/>
    </row>
    <row r="3133" spans="2:19">
      <c r="B3133"/>
      <c r="S3133"/>
    </row>
    <row r="3134" spans="2:19">
      <c r="B3134"/>
      <c r="S3134"/>
    </row>
    <row r="3135" spans="2:19">
      <c r="B3135"/>
      <c r="S3135"/>
    </row>
    <row r="3136" spans="2:19">
      <c r="B3136"/>
      <c r="S3136"/>
    </row>
    <row r="3137" spans="2:19">
      <c r="B3137"/>
      <c r="S3137"/>
    </row>
    <row r="3138" spans="2:19">
      <c r="B3138"/>
      <c r="S3138"/>
    </row>
    <row r="3139" spans="2:19">
      <c r="B3139"/>
      <c r="S3139"/>
    </row>
    <row r="3140" spans="2:19">
      <c r="B3140"/>
      <c r="S3140"/>
    </row>
    <row r="3141" spans="2:19">
      <c r="B3141"/>
      <c r="S3141"/>
    </row>
    <row r="3142" spans="2:19">
      <c r="B3142"/>
      <c r="S3142"/>
    </row>
    <row r="3143" spans="2:19">
      <c r="B3143"/>
      <c r="S3143"/>
    </row>
    <row r="3144" spans="2:19">
      <c r="B3144"/>
      <c r="S3144"/>
    </row>
    <row r="3145" spans="2:19">
      <c r="B3145"/>
      <c r="S3145"/>
    </row>
    <row r="3146" spans="2:19">
      <c r="B3146"/>
      <c r="S3146"/>
    </row>
    <row r="3147" spans="2:19">
      <c r="B3147"/>
      <c r="S3147"/>
    </row>
    <row r="3148" spans="2:19">
      <c r="B3148"/>
      <c r="S3148"/>
    </row>
    <row r="3149" spans="2:19">
      <c r="B3149"/>
      <c r="S3149"/>
    </row>
    <row r="3150" spans="2:19">
      <c r="B3150"/>
      <c r="S3150"/>
    </row>
    <row r="3151" spans="2:19">
      <c r="B3151"/>
      <c r="S3151"/>
    </row>
    <row r="3152" spans="2:19">
      <c r="B3152"/>
      <c r="S3152"/>
    </row>
    <row r="3153" spans="2:19">
      <c r="B3153"/>
      <c r="S3153"/>
    </row>
    <row r="3154" spans="2:19">
      <c r="B3154"/>
      <c r="S3154"/>
    </row>
    <row r="3155" spans="2:19">
      <c r="B3155"/>
      <c r="S3155"/>
    </row>
    <row r="3156" spans="2:19">
      <c r="B3156"/>
      <c r="S3156"/>
    </row>
    <row r="3157" spans="2:19">
      <c r="B3157"/>
      <c r="S3157"/>
    </row>
    <row r="3158" spans="2:19">
      <c r="B3158"/>
      <c r="S3158"/>
    </row>
    <row r="3159" spans="2:19">
      <c r="B3159"/>
      <c r="S3159"/>
    </row>
    <row r="3160" spans="2:19">
      <c r="B3160"/>
      <c r="S3160"/>
    </row>
    <row r="3161" spans="2:19">
      <c r="B3161"/>
      <c r="S3161"/>
    </row>
    <row r="3162" spans="2:19">
      <c r="B3162"/>
      <c r="S3162"/>
    </row>
    <row r="3163" spans="2:19">
      <c r="B3163"/>
      <c r="S3163"/>
    </row>
    <row r="3164" spans="2:19">
      <c r="B3164"/>
      <c r="S3164"/>
    </row>
    <row r="3165" spans="2:19">
      <c r="B3165"/>
      <c r="S3165"/>
    </row>
    <row r="3166" spans="2:19">
      <c r="B3166"/>
      <c r="S3166"/>
    </row>
    <row r="3167" spans="2:19">
      <c r="B3167"/>
      <c r="S3167"/>
    </row>
    <row r="3168" spans="2:19">
      <c r="B3168"/>
      <c r="S3168"/>
    </row>
    <row r="3169" spans="2:19">
      <c r="B3169"/>
      <c r="S3169"/>
    </row>
    <row r="3170" spans="2:19">
      <c r="B3170"/>
      <c r="S3170"/>
    </row>
    <row r="3171" spans="2:19">
      <c r="B3171"/>
      <c r="S3171"/>
    </row>
    <row r="3172" spans="2:19">
      <c r="B3172"/>
      <c r="S3172"/>
    </row>
    <row r="3173" spans="2:19">
      <c r="B3173"/>
      <c r="S3173"/>
    </row>
    <row r="3174" spans="2:19">
      <c r="B3174"/>
      <c r="S3174"/>
    </row>
    <row r="3175" spans="2:19">
      <c r="B3175"/>
      <c r="S3175"/>
    </row>
    <row r="3176" spans="2:19">
      <c r="B3176"/>
      <c r="S3176"/>
    </row>
    <row r="3177" spans="2:19">
      <c r="B3177"/>
      <c r="S3177"/>
    </row>
    <row r="3178" spans="2:19">
      <c r="B3178"/>
      <c r="S3178"/>
    </row>
    <row r="3179" spans="2:19">
      <c r="B3179"/>
      <c r="S3179"/>
    </row>
    <row r="3180" spans="2:19">
      <c r="B3180"/>
      <c r="S3180"/>
    </row>
    <row r="3181" spans="2:19">
      <c r="B3181"/>
      <c r="S3181"/>
    </row>
    <row r="3182" spans="2:19">
      <c r="B3182"/>
      <c r="S3182"/>
    </row>
    <row r="3183" spans="2:19">
      <c r="B3183"/>
      <c r="S3183"/>
    </row>
    <row r="3184" spans="2:19">
      <c r="B3184"/>
      <c r="S3184"/>
    </row>
    <row r="3185" spans="2:19">
      <c r="B3185"/>
      <c r="S3185"/>
    </row>
    <row r="3186" spans="2:19">
      <c r="B3186"/>
      <c r="S3186"/>
    </row>
    <row r="3187" spans="2:19">
      <c r="B3187"/>
      <c r="S3187"/>
    </row>
    <row r="3188" spans="2:19">
      <c r="B3188"/>
      <c r="S3188"/>
    </row>
    <row r="3189" spans="2:19">
      <c r="B3189"/>
      <c r="S3189"/>
    </row>
    <row r="3190" spans="2:19">
      <c r="B3190"/>
      <c r="S3190"/>
    </row>
    <row r="3191" spans="2:19">
      <c r="B3191"/>
      <c r="S3191"/>
    </row>
    <row r="3192" spans="2:19">
      <c r="B3192"/>
      <c r="S3192"/>
    </row>
    <row r="3193" spans="2:19">
      <c r="B3193"/>
      <c r="S3193"/>
    </row>
    <row r="3194" spans="2:19">
      <c r="B3194"/>
      <c r="S3194"/>
    </row>
    <row r="3195" spans="2:19">
      <c r="B3195"/>
      <c r="S3195"/>
    </row>
    <row r="3196" spans="2:19">
      <c r="B3196"/>
      <c r="S3196"/>
    </row>
    <row r="3197" spans="2:19">
      <c r="B3197"/>
      <c r="S3197"/>
    </row>
    <row r="3198" spans="2:19">
      <c r="B3198"/>
      <c r="S3198"/>
    </row>
    <row r="3199" spans="2:19">
      <c r="B3199"/>
      <c r="S3199"/>
    </row>
    <row r="3200" spans="2:19">
      <c r="B3200"/>
      <c r="S3200"/>
    </row>
    <row r="3201" spans="2:19">
      <c r="B3201"/>
      <c r="S3201"/>
    </row>
    <row r="3202" spans="2:19">
      <c r="B3202"/>
      <c r="S3202"/>
    </row>
    <row r="3203" spans="2:19">
      <c r="B3203"/>
      <c r="S3203"/>
    </row>
    <row r="3204" spans="2:19">
      <c r="B3204"/>
      <c r="S3204"/>
    </row>
    <row r="3205" spans="2:19">
      <c r="B3205"/>
      <c r="S3205"/>
    </row>
    <row r="3206" spans="2:19">
      <c r="B3206"/>
      <c r="S3206"/>
    </row>
    <row r="3207" spans="2:19">
      <c r="B3207"/>
      <c r="S3207"/>
    </row>
    <row r="3208" spans="2:19">
      <c r="B3208"/>
      <c r="S3208"/>
    </row>
    <row r="3209" spans="2:19">
      <c r="B3209"/>
      <c r="S3209"/>
    </row>
    <row r="3210" spans="2:19">
      <c r="B3210"/>
      <c r="S3210"/>
    </row>
    <row r="3211" spans="2:19">
      <c r="B3211"/>
      <c r="S3211"/>
    </row>
    <row r="3212" spans="2:19">
      <c r="B3212"/>
      <c r="S3212"/>
    </row>
    <row r="3213" spans="2:19">
      <c r="B3213"/>
      <c r="S3213"/>
    </row>
    <row r="3214" spans="2:19">
      <c r="B3214"/>
      <c r="S3214"/>
    </row>
    <row r="3215" spans="2:19">
      <c r="B3215"/>
      <c r="S3215"/>
    </row>
    <row r="3216" spans="2:19">
      <c r="B3216"/>
      <c r="S3216"/>
    </row>
    <row r="3217" spans="2:19">
      <c r="B3217"/>
      <c r="S3217"/>
    </row>
    <row r="3218" spans="2:19">
      <c r="B3218"/>
      <c r="S3218"/>
    </row>
    <row r="3219" spans="2:19">
      <c r="B3219"/>
      <c r="S3219"/>
    </row>
    <row r="3220" spans="2:19">
      <c r="B3220"/>
      <c r="S3220"/>
    </row>
    <row r="3221" spans="2:19">
      <c r="B3221"/>
      <c r="S3221"/>
    </row>
    <row r="3222" spans="2:19">
      <c r="B3222"/>
      <c r="S3222"/>
    </row>
    <row r="3223" spans="2:19">
      <c r="B3223"/>
      <c r="S3223"/>
    </row>
    <row r="3224" spans="2:19">
      <c r="B3224"/>
      <c r="S3224"/>
    </row>
    <row r="3225" spans="2:19">
      <c r="B3225"/>
      <c r="S3225"/>
    </row>
    <row r="3226" spans="2:19">
      <c r="B3226"/>
      <c r="S3226"/>
    </row>
    <row r="3227" spans="2:19">
      <c r="B3227"/>
      <c r="S3227"/>
    </row>
    <row r="3228" spans="2:19">
      <c r="B3228"/>
      <c r="S3228"/>
    </row>
    <row r="3229" spans="2:19">
      <c r="B3229"/>
      <c r="S3229"/>
    </row>
    <row r="3230" spans="2:19">
      <c r="B3230"/>
      <c r="S3230"/>
    </row>
    <row r="3231" spans="2:19">
      <c r="B3231"/>
      <c r="S3231"/>
    </row>
    <row r="3232" spans="2:19">
      <c r="B3232"/>
      <c r="S3232"/>
    </row>
    <row r="3233" spans="2:19">
      <c r="B3233"/>
      <c r="S3233"/>
    </row>
    <row r="3234" spans="2:19">
      <c r="B3234"/>
      <c r="S3234"/>
    </row>
    <row r="3235" spans="2:19">
      <c r="B3235"/>
      <c r="S3235"/>
    </row>
    <row r="3236" spans="2:19">
      <c r="B3236"/>
      <c r="S3236"/>
    </row>
    <row r="3237" spans="2:19">
      <c r="B3237"/>
      <c r="S3237"/>
    </row>
    <row r="3238" spans="2:19">
      <c r="B3238"/>
      <c r="S3238"/>
    </row>
    <row r="3239" spans="2:19">
      <c r="B3239"/>
      <c r="S3239"/>
    </row>
    <row r="3240" spans="2:19">
      <c r="B3240"/>
      <c r="S3240"/>
    </row>
    <row r="3241" spans="2:19">
      <c r="B3241"/>
      <c r="S3241"/>
    </row>
    <row r="3242" spans="2:19">
      <c r="B3242"/>
      <c r="S3242"/>
    </row>
    <row r="3243" spans="2:19">
      <c r="B3243"/>
      <c r="S3243"/>
    </row>
    <row r="3244" spans="2:19">
      <c r="B3244"/>
      <c r="S3244"/>
    </row>
    <row r="3245" spans="2:19">
      <c r="B3245"/>
      <c r="S3245"/>
    </row>
    <row r="3246" spans="2:19">
      <c r="B3246"/>
      <c r="S3246"/>
    </row>
    <row r="3247" spans="2:19">
      <c r="B3247"/>
      <c r="S3247"/>
    </row>
    <row r="3248" spans="2:19">
      <c r="B3248"/>
      <c r="S3248"/>
    </row>
    <row r="3249" spans="2:19">
      <c r="B3249"/>
      <c r="S3249"/>
    </row>
    <row r="3250" spans="2:19">
      <c r="B3250"/>
      <c r="S3250"/>
    </row>
    <row r="3251" spans="2:19">
      <c r="B3251"/>
      <c r="S3251"/>
    </row>
    <row r="3252" spans="2:19">
      <c r="B3252"/>
      <c r="S3252"/>
    </row>
    <row r="3253" spans="2:19">
      <c r="B3253"/>
      <c r="S3253"/>
    </row>
    <row r="3254" spans="2:19">
      <c r="B3254"/>
      <c r="S3254"/>
    </row>
    <row r="3255" spans="2:19">
      <c r="B3255"/>
      <c r="S3255"/>
    </row>
    <row r="3256" spans="2:19">
      <c r="B3256"/>
      <c r="S3256"/>
    </row>
    <row r="3257" spans="2:19">
      <c r="B3257"/>
      <c r="S3257"/>
    </row>
    <row r="3258" spans="2:19">
      <c r="B3258"/>
      <c r="S3258"/>
    </row>
    <row r="3259" spans="2:19">
      <c r="B3259"/>
      <c r="S3259"/>
    </row>
    <row r="3260" spans="2:19">
      <c r="B3260"/>
      <c r="S3260"/>
    </row>
    <row r="3261" spans="2:19">
      <c r="B3261"/>
      <c r="S3261"/>
    </row>
    <row r="3262" spans="2:19">
      <c r="B3262"/>
      <c r="S3262"/>
    </row>
    <row r="3263" spans="2:19">
      <c r="B3263"/>
      <c r="S3263"/>
    </row>
    <row r="3264" spans="2:19">
      <c r="B3264"/>
      <c r="S3264"/>
    </row>
    <row r="3265" spans="2:19">
      <c r="B3265"/>
      <c r="S3265"/>
    </row>
    <row r="3266" spans="2:19">
      <c r="B3266"/>
      <c r="S3266"/>
    </row>
    <row r="3267" spans="2:19">
      <c r="B3267"/>
      <c r="S3267"/>
    </row>
    <row r="3268" spans="2:19">
      <c r="B3268"/>
      <c r="S3268"/>
    </row>
    <row r="3269" spans="2:19">
      <c r="B3269"/>
      <c r="S3269"/>
    </row>
    <row r="3270" spans="2:19">
      <c r="B3270"/>
      <c r="S3270"/>
    </row>
    <row r="3271" spans="2:19">
      <c r="B3271"/>
      <c r="S3271"/>
    </row>
    <row r="3272" spans="2:19">
      <c r="B3272"/>
      <c r="S3272"/>
    </row>
    <row r="3273" spans="2:19">
      <c r="B3273"/>
      <c r="S3273"/>
    </row>
    <row r="3274" spans="2:19">
      <c r="B3274"/>
      <c r="S3274"/>
    </row>
    <row r="3275" spans="2:19">
      <c r="B3275"/>
      <c r="S3275"/>
    </row>
    <row r="3276" spans="2:19">
      <c r="B3276"/>
      <c r="S3276"/>
    </row>
    <row r="3277" spans="2:19">
      <c r="B3277"/>
      <c r="S3277"/>
    </row>
    <row r="3278" spans="2:19">
      <c r="B3278"/>
      <c r="S3278"/>
    </row>
    <row r="3279" spans="2:19">
      <c r="B3279"/>
      <c r="S3279"/>
    </row>
    <row r="3280" spans="2:19">
      <c r="B3280"/>
      <c r="S3280"/>
    </row>
    <row r="3281" spans="2:19">
      <c r="B3281"/>
      <c r="S3281"/>
    </row>
    <row r="3282" spans="2:19">
      <c r="B3282"/>
      <c r="S3282"/>
    </row>
    <row r="3283" spans="2:19">
      <c r="B3283"/>
      <c r="S3283"/>
    </row>
    <row r="3284" spans="2:19">
      <c r="B3284"/>
      <c r="S3284"/>
    </row>
    <row r="3285" spans="2:19">
      <c r="B3285"/>
      <c r="S3285"/>
    </row>
    <row r="3286" spans="2:19">
      <c r="B3286"/>
      <c r="S3286"/>
    </row>
    <row r="3287" spans="2:19">
      <c r="B3287"/>
      <c r="S3287"/>
    </row>
    <row r="3288" spans="2:19">
      <c r="B3288"/>
      <c r="S3288"/>
    </row>
    <row r="3289" spans="2:19">
      <c r="B3289"/>
      <c r="S3289"/>
    </row>
    <row r="3290" spans="2:19">
      <c r="B3290"/>
      <c r="S3290"/>
    </row>
    <row r="3291" spans="2:19">
      <c r="B3291"/>
      <c r="S3291"/>
    </row>
    <row r="3292" spans="2:19">
      <c r="B3292"/>
      <c r="S3292"/>
    </row>
    <row r="3293" spans="2:19">
      <c r="B3293"/>
      <c r="S3293"/>
    </row>
    <row r="3294" spans="2:19">
      <c r="B3294"/>
      <c r="S3294"/>
    </row>
    <row r="3295" spans="2:19">
      <c r="B3295"/>
      <c r="S3295"/>
    </row>
    <row r="3296" spans="2:19">
      <c r="B3296"/>
      <c r="S3296"/>
    </row>
    <row r="3297" spans="2:19">
      <c r="B3297"/>
      <c r="S3297"/>
    </row>
    <row r="3298" spans="2:19">
      <c r="B3298"/>
      <c r="S3298"/>
    </row>
    <row r="3299" spans="2:19">
      <c r="B3299"/>
      <c r="S3299"/>
    </row>
    <row r="3300" spans="2:19">
      <c r="B3300"/>
      <c r="S3300"/>
    </row>
    <row r="3301" spans="2:19">
      <c r="B3301"/>
      <c r="S3301"/>
    </row>
    <row r="3302" spans="2:19">
      <c r="B3302"/>
      <c r="S3302"/>
    </row>
    <row r="3303" spans="2:19">
      <c r="B3303"/>
      <c r="S3303"/>
    </row>
    <row r="3304" spans="2:19">
      <c r="B3304"/>
      <c r="S3304"/>
    </row>
    <row r="3305" spans="2:19">
      <c r="B3305"/>
      <c r="S3305"/>
    </row>
    <row r="3306" spans="2:19">
      <c r="B3306"/>
      <c r="S3306"/>
    </row>
    <row r="3307" spans="2:19">
      <c r="B3307"/>
      <c r="S3307"/>
    </row>
    <row r="3308" spans="2:19">
      <c r="B3308"/>
      <c r="S3308"/>
    </row>
    <row r="3309" spans="2:19">
      <c r="B3309"/>
      <c r="S3309"/>
    </row>
    <row r="3310" spans="2:19">
      <c r="B3310"/>
      <c r="S3310"/>
    </row>
    <row r="3311" spans="2:19">
      <c r="B3311"/>
      <c r="S3311"/>
    </row>
    <row r="3312" spans="2:19">
      <c r="B3312"/>
      <c r="S3312"/>
    </row>
    <row r="3313" spans="2:19">
      <c r="B3313"/>
      <c r="S3313"/>
    </row>
    <row r="3314" spans="2:19">
      <c r="B3314"/>
      <c r="S3314"/>
    </row>
    <row r="3315" spans="2:19">
      <c r="B3315"/>
      <c r="S3315"/>
    </row>
    <row r="3316" spans="2:19">
      <c r="B3316"/>
      <c r="S3316"/>
    </row>
    <row r="3317" spans="2:19">
      <c r="B3317"/>
      <c r="S3317"/>
    </row>
    <row r="3318" spans="2:19">
      <c r="B3318"/>
      <c r="S3318"/>
    </row>
    <row r="3319" spans="2:19">
      <c r="B3319"/>
      <c r="S3319"/>
    </row>
    <row r="3320" spans="2:19">
      <c r="B3320"/>
      <c r="S3320"/>
    </row>
    <row r="3321" spans="2:19">
      <c r="B3321"/>
      <c r="S3321"/>
    </row>
    <row r="3322" spans="2:19">
      <c r="B3322"/>
      <c r="S3322"/>
    </row>
    <row r="3323" spans="2:19">
      <c r="B3323"/>
      <c r="S3323"/>
    </row>
    <row r="3324" spans="2:19">
      <c r="B3324"/>
      <c r="S3324"/>
    </row>
    <row r="3325" spans="2:19">
      <c r="B3325"/>
      <c r="S3325"/>
    </row>
    <row r="3326" spans="2:19">
      <c r="B3326"/>
      <c r="S3326"/>
    </row>
    <row r="3327" spans="2:19">
      <c r="B3327"/>
      <c r="S3327"/>
    </row>
    <row r="3328" spans="2:19">
      <c r="B3328"/>
      <c r="S3328"/>
    </row>
    <row r="3329" spans="2:19">
      <c r="B3329"/>
      <c r="S3329"/>
    </row>
    <row r="3330" spans="2:19">
      <c r="B3330"/>
      <c r="S3330"/>
    </row>
    <row r="3331" spans="2:19">
      <c r="B3331"/>
      <c r="S3331"/>
    </row>
    <row r="3332" spans="2:19">
      <c r="B3332"/>
      <c r="S3332"/>
    </row>
    <row r="3333" spans="2:19">
      <c r="B3333"/>
      <c r="S3333"/>
    </row>
    <row r="3334" spans="2:19">
      <c r="B3334"/>
      <c r="S3334"/>
    </row>
    <row r="3335" spans="2:19">
      <c r="B3335"/>
      <c r="S3335"/>
    </row>
    <row r="3336" spans="2:19">
      <c r="B3336"/>
      <c r="S3336"/>
    </row>
    <row r="3337" spans="2:19">
      <c r="B3337"/>
      <c r="S3337"/>
    </row>
    <row r="3338" spans="2:19">
      <c r="B3338"/>
      <c r="S3338"/>
    </row>
    <row r="3339" spans="2:19">
      <c r="B3339"/>
      <c r="S3339"/>
    </row>
    <row r="3340" spans="2:19">
      <c r="B3340"/>
      <c r="S3340"/>
    </row>
    <row r="3341" spans="2:19">
      <c r="B3341"/>
      <c r="S3341"/>
    </row>
    <row r="3342" spans="2:19">
      <c r="B3342"/>
      <c r="S3342"/>
    </row>
    <row r="3343" spans="2:19">
      <c r="B3343"/>
      <c r="S3343"/>
    </row>
    <row r="3344" spans="2:19">
      <c r="B3344"/>
      <c r="S3344"/>
    </row>
    <row r="3345" spans="2:19">
      <c r="B3345"/>
      <c r="S3345"/>
    </row>
    <row r="3346" spans="2:19">
      <c r="B3346"/>
      <c r="S3346"/>
    </row>
    <row r="3347" spans="2:19">
      <c r="B3347"/>
      <c r="S3347"/>
    </row>
    <row r="3348" spans="2:19">
      <c r="B3348"/>
      <c r="S3348"/>
    </row>
    <row r="3349" spans="2:19">
      <c r="B3349"/>
      <c r="S3349"/>
    </row>
    <row r="3350" spans="2:19">
      <c r="B3350"/>
      <c r="S3350"/>
    </row>
    <row r="3351" spans="2:19">
      <c r="B3351"/>
      <c r="S3351"/>
    </row>
    <row r="3352" spans="2:19">
      <c r="B3352"/>
      <c r="S3352"/>
    </row>
    <row r="3353" spans="2:19">
      <c r="B3353"/>
      <c r="S3353"/>
    </row>
    <row r="3354" spans="2:19">
      <c r="B3354"/>
      <c r="S3354"/>
    </row>
    <row r="3355" spans="2:19">
      <c r="B3355"/>
      <c r="S3355"/>
    </row>
    <row r="3356" spans="2:19">
      <c r="B3356"/>
      <c r="S3356"/>
    </row>
    <row r="3357" spans="2:19">
      <c r="B3357"/>
      <c r="S3357"/>
    </row>
    <row r="3358" spans="2:19">
      <c r="B3358"/>
      <c r="S3358"/>
    </row>
    <row r="3359" spans="2:19">
      <c r="B3359"/>
      <c r="S3359"/>
    </row>
    <row r="3360" spans="2:19">
      <c r="B3360"/>
      <c r="S3360"/>
    </row>
    <row r="3361" spans="2:19">
      <c r="B3361"/>
      <c r="S3361"/>
    </row>
    <row r="3362" spans="2:19">
      <c r="B3362"/>
      <c r="S3362"/>
    </row>
    <row r="3363" spans="2:19">
      <c r="B3363"/>
      <c r="S3363"/>
    </row>
    <row r="3364" spans="2:19">
      <c r="B3364"/>
      <c r="S3364"/>
    </row>
    <row r="3365" spans="2:19">
      <c r="B3365"/>
      <c r="S3365"/>
    </row>
    <row r="3366" spans="2:19">
      <c r="B3366"/>
      <c r="S3366"/>
    </row>
    <row r="3367" spans="2:19">
      <c r="B3367"/>
      <c r="S3367"/>
    </row>
    <row r="3368" spans="2:19">
      <c r="B3368"/>
      <c r="S3368"/>
    </row>
    <row r="3369" spans="2:19">
      <c r="B3369"/>
      <c r="S3369"/>
    </row>
    <row r="3370" spans="2:19">
      <c r="B3370"/>
      <c r="S3370"/>
    </row>
    <row r="3371" spans="2:19">
      <c r="B3371"/>
      <c r="S3371"/>
    </row>
    <row r="3372" spans="2:19">
      <c r="B3372"/>
      <c r="S3372"/>
    </row>
    <row r="3373" spans="2:19">
      <c r="B3373"/>
      <c r="S3373"/>
    </row>
    <row r="3374" spans="2:19">
      <c r="B3374"/>
      <c r="S3374"/>
    </row>
    <row r="3375" spans="2:19">
      <c r="B3375"/>
      <c r="S3375"/>
    </row>
    <row r="3376" spans="2:19">
      <c r="B3376"/>
      <c r="S3376"/>
    </row>
    <row r="3377" spans="2:19">
      <c r="B3377"/>
      <c r="S3377"/>
    </row>
    <row r="3378" spans="2:19">
      <c r="B3378"/>
      <c r="S3378"/>
    </row>
    <row r="3379" spans="2:19">
      <c r="B3379"/>
      <c r="S3379"/>
    </row>
    <row r="3380" spans="2:19">
      <c r="B3380"/>
      <c r="S3380"/>
    </row>
    <row r="3381" spans="2:19">
      <c r="B3381"/>
      <c r="S3381"/>
    </row>
    <row r="3382" spans="2:19">
      <c r="B3382"/>
      <c r="S3382"/>
    </row>
    <row r="3383" spans="2:19">
      <c r="B3383"/>
      <c r="S3383"/>
    </row>
    <row r="3384" spans="2:19">
      <c r="B3384"/>
      <c r="S3384"/>
    </row>
    <row r="3385" spans="2:19">
      <c r="B3385"/>
      <c r="S3385"/>
    </row>
    <row r="3386" spans="2:19">
      <c r="B3386"/>
      <c r="S3386"/>
    </row>
    <row r="3387" spans="2:19">
      <c r="B3387"/>
      <c r="S3387"/>
    </row>
    <row r="3388" spans="2:19">
      <c r="B3388"/>
      <c r="S3388"/>
    </row>
    <row r="3389" spans="2:19">
      <c r="B3389"/>
      <c r="S3389"/>
    </row>
    <row r="3390" spans="2:19">
      <c r="B3390"/>
      <c r="S3390"/>
    </row>
    <row r="3391" spans="2:19">
      <c r="B3391"/>
      <c r="S3391"/>
    </row>
    <row r="3392" spans="2:19">
      <c r="B3392"/>
      <c r="S3392"/>
    </row>
    <row r="3393" spans="2:19">
      <c r="B3393"/>
      <c r="S3393"/>
    </row>
    <row r="3394" spans="2:19">
      <c r="B3394"/>
      <c r="S3394"/>
    </row>
    <row r="3395" spans="2:19">
      <c r="B3395"/>
      <c r="S3395"/>
    </row>
    <row r="3396" spans="2:19">
      <c r="B3396"/>
      <c r="S3396"/>
    </row>
    <row r="3397" spans="2:19">
      <c r="B3397"/>
      <c r="S3397"/>
    </row>
    <row r="3398" spans="2:19">
      <c r="B3398"/>
      <c r="S3398"/>
    </row>
    <row r="3399" spans="2:19">
      <c r="B3399"/>
      <c r="S3399"/>
    </row>
    <row r="3400" spans="2:19">
      <c r="B3400"/>
      <c r="S3400"/>
    </row>
    <row r="3401" spans="2:19">
      <c r="B3401"/>
      <c r="S3401"/>
    </row>
    <row r="3402" spans="2:19">
      <c r="B3402"/>
      <c r="S3402"/>
    </row>
    <row r="3403" spans="2:19">
      <c r="B3403"/>
      <c r="S3403"/>
    </row>
    <row r="3404" spans="2:19">
      <c r="B3404"/>
      <c r="S3404"/>
    </row>
    <row r="3405" spans="2:19">
      <c r="B3405"/>
      <c r="S3405"/>
    </row>
    <row r="3406" spans="2:19">
      <c r="B3406"/>
      <c r="S3406"/>
    </row>
    <row r="3407" spans="2:19">
      <c r="B3407"/>
      <c r="S3407"/>
    </row>
    <row r="3408" spans="2:19">
      <c r="B3408"/>
      <c r="S3408"/>
    </row>
    <row r="3409" spans="2:19">
      <c r="B3409"/>
      <c r="S3409"/>
    </row>
    <row r="3410" spans="2:19">
      <c r="B3410"/>
      <c r="S3410"/>
    </row>
    <row r="3411" spans="2:19">
      <c r="B3411"/>
      <c r="S3411"/>
    </row>
    <row r="3412" spans="2:19">
      <c r="B3412"/>
      <c r="S3412"/>
    </row>
    <row r="3413" spans="2:19">
      <c r="B3413"/>
      <c r="S3413"/>
    </row>
    <row r="3414" spans="2:19">
      <c r="B3414"/>
      <c r="S3414"/>
    </row>
    <row r="3415" spans="2:19">
      <c r="B3415"/>
      <c r="S3415"/>
    </row>
    <row r="3416" spans="2:19">
      <c r="B3416"/>
      <c r="S3416"/>
    </row>
    <row r="3417" spans="2:19">
      <c r="B3417"/>
      <c r="S3417"/>
    </row>
    <row r="3418" spans="2:19">
      <c r="B3418"/>
      <c r="S3418"/>
    </row>
    <row r="3419" spans="2:19">
      <c r="B3419"/>
      <c r="S3419"/>
    </row>
    <row r="3420" spans="2:19">
      <c r="B3420"/>
      <c r="S3420"/>
    </row>
    <row r="3421" spans="2:19">
      <c r="B3421"/>
      <c r="S3421"/>
    </row>
    <row r="3422" spans="2:19">
      <c r="B3422"/>
      <c r="S3422"/>
    </row>
    <row r="3423" spans="2:19">
      <c r="B3423"/>
      <c r="S3423"/>
    </row>
    <row r="3424" spans="2:19">
      <c r="B3424"/>
      <c r="S3424"/>
    </row>
    <row r="3425" spans="2:19">
      <c r="B3425"/>
      <c r="S3425"/>
    </row>
    <row r="3426" spans="2:19">
      <c r="B3426"/>
      <c r="S3426"/>
    </row>
    <row r="3427" spans="2:19">
      <c r="B3427"/>
      <c r="S3427"/>
    </row>
    <row r="3428" spans="2:19">
      <c r="B3428"/>
      <c r="S3428"/>
    </row>
    <row r="3429" spans="2:19">
      <c r="B3429"/>
      <c r="S3429"/>
    </row>
    <row r="3430" spans="2:19">
      <c r="B3430"/>
      <c r="S3430"/>
    </row>
    <row r="3431" spans="2:19">
      <c r="B3431"/>
      <c r="S3431"/>
    </row>
    <row r="3432" spans="2:19">
      <c r="B3432"/>
      <c r="S3432"/>
    </row>
    <row r="3433" spans="2:19">
      <c r="B3433"/>
      <c r="S3433"/>
    </row>
    <row r="3434" spans="2:19">
      <c r="B3434"/>
      <c r="S3434"/>
    </row>
    <row r="3435" spans="2:19">
      <c r="B3435"/>
      <c r="S3435"/>
    </row>
    <row r="3436" spans="2:19">
      <c r="B3436"/>
      <c r="S3436"/>
    </row>
    <row r="3437" spans="2:19">
      <c r="B3437"/>
      <c r="S3437"/>
    </row>
    <row r="3438" spans="2:19">
      <c r="B3438"/>
      <c r="S3438"/>
    </row>
    <row r="3439" spans="2:19">
      <c r="B3439"/>
      <c r="S3439"/>
    </row>
    <row r="3440" spans="2:19">
      <c r="B3440"/>
      <c r="S3440"/>
    </row>
    <row r="3441" spans="2:19">
      <c r="B3441"/>
      <c r="S3441"/>
    </row>
    <row r="3442" spans="2:19">
      <c r="B3442"/>
      <c r="S3442"/>
    </row>
    <row r="3443" spans="2:19">
      <c r="B3443"/>
      <c r="S3443"/>
    </row>
    <row r="3444" spans="2:19">
      <c r="B3444"/>
      <c r="S3444"/>
    </row>
    <row r="3445" spans="2:19">
      <c r="B3445"/>
      <c r="S3445"/>
    </row>
    <row r="3446" spans="2:19">
      <c r="B3446"/>
      <c r="S3446"/>
    </row>
    <row r="3447" spans="2:19">
      <c r="B3447"/>
      <c r="S3447"/>
    </row>
    <row r="3448" spans="2:19">
      <c r="B3448"/>
      <c r="S3448"/>
    </row>
    <row r="3449" spans="2:19">
      <c r="B3449"/>
      <c r="S3449"/>
    </row>
    <row r="3450" spans="2:19">
      <c r="B3450"/>
      <c r="S3450"/>
    </row>
    <row r="3451" spans="2:19">
      <c r="B3451"/>
      <c r="S3451"/>
    </row>
    <row r="3452" spans="2:19">
      <c r="B3452"/>
      <c r="S3452"/>
    </row>
    <row r="3453" spans="2:19">
      <c r="B3453"/>
      <c r="S3453"/>
    </row>
    <row r="3454" spans="2:19">
      <c r="B3454"/>
      <c r="S3454"/>
    </row>
    <row r="3455" spans="2:19">
      <c r="B3455"/>
      <c r="S3455"/>
    </row>
    <row r="3456" spans="2:19">
      <c r="B3456"/>
      <c r="S3456"/>
    </row>
    <row r="3457" spans="2:19">
      <c r="B3457"/>
      <c r="S3457"/>
    </row>
    <row r="3458" spans="2:19">
      <c r="B3458"/>
      <c r="S3458"/>
    </row>
    <row r="3459" spans="2:19">
      <c r="B3459"/>
      <c r="S3459"/>
    </row>
    <row r="3460" spans="2:19">
      <c r="B3460"/>
      <c r="S3460"/>
    </row>
    <row r="3461" spans="2:19">
      <c r="B3461"/>
      <c r="S3461"/>
    </row>
    <row r="3462" spans="2:19">
      <c r="B3462"/>
      <c r="S3462"/>
    </row>
    <row r="3463" spans="2:19">
      <c r="B3463"/>
      <c r="S3463"/>
    </row>
    <row r="3464" spans="2:19">
      <c r="B3464"/>
      <c r="S3464"/>
    </row>
    <row r="3465" spans="2:19">
      <c r="B3465"/>
      <c r="S3465"/>
    </row>
    <row r="3466" spans="2:19">
      <c r="B3466"/>
      <c r="S3466"/>
    </row>
    <row r="3467" spans="2:19">
      <c r="B3467"/>
      <c r="S3467"/>
    </row>
    <row r="3468" spans="2:19">
      <c r="B3468"/>
      <c r="S3468"/>
    </row>
    <row r="3469" spans="2:19">
      <c r="B3469"/>
      <c r="S3469"/>
    </row>
    <row r="3470" spans="2:19">
      <c r="B3470"/>
      <c r="S3470"/>
    </row>
    <row r="3471" spans="2:19">
      <c r="B3471"/>
      <c r="S3471"/>
    </row>
    <row r="3472" spans="2:19">
      <c r="B3472"/>
      <c r="S3472"/>
    </row>
    <row r="3473" spans="2:19">
      <c r="B3473"/>
      <c r="S3473"/>
    </row>
    <row r="3474" spans="2:19">
      <c r="B3474"/>
      <c r="S3474"/>
    </row>
    <row r="3475" spans="2:19">
      <c r="B3475"/>
      <c r="S3475"/>
    </row>
    <row r="3476" spans="2:19">
      <c r="B3476"/>
      <c r="S3476"/>
    </row>
    <row r="3477" spans="2:19">
      <c r="B3477"/>
      <c r="S3477"/>
    </row>
    <row r="3478" spans="2:19">
      <c r="B3478"/>
      <c r="S3478"/>
    </row>
    <row r="3479" spans="2:19">
      <c r="B3479"/>
      <c r="S3479"/>
    </row>
    <row r="3480" spans="2:19">
      <c r="B3480"/>
      <c r="S3480"/>
    </row>
    <row r="3481" spans="2:19">
      <c r="B3481"/>
      <c r="S3481"/>
    </row>
    <row r="3482" spans="2:19">
      <c r="B3482"/>
      <c r="S3482"/>
    </row>
    <row r="3483" spans="2:19">
      <c r="B3483"/>
      <c r="S3483"/>
    </row>
    <row r="3484" spans="2:19">
      <c r="B3484"/>
      <c r="S3484"/>
    </row>
    <row r="3485" spans="2:19">
      <c r="B3485"/>
      <c r="S3485"/>
    </row>
    <row r="3486" spans="2:19">
      <c r="B3486"/>
      <c r="S3486"/>
    </row>
    <row r="3487" spans="2:19">
      <c r="B3487"/>
      <c r="S3487"/>
    </row>
    <row r="3488" spans="2:19">
      <c r="B3488"/>
      <c r="S3488"/>
    </row>
    <row r="3489" spans="2:19">
      <c r="B3489"/>
      <c r="S3489"/>
    </row>
    <row r="3490" spans="2:19">
      <c r="B3490"/>
      <c r="S3490"/>
    </row>
    <row r="3491" spans="2:19">
      <c r="B3491"/>
      <c r="S3491"/>
    </row>
    <row r="3492" spans="2:19">
      <c r="B3492"/>
      <c r="S3492"/>
    </row>
    <row r="3493" spans="2:19">
      <c r="B3493"/>
      <c r="S3493"/>
    </row>
    <row r="3494" spans="2:19">
      <c r="B3494"/>
      <c r="S3494"/>
    </row>
    <row r="3495" spans="2:19">
      <c r="B3495"/>
      <c r="S3495"/>
    </row>
    <row r="3496" spans="2:19">
      <c r="B3496"/>
      <c r="S3496"/>
    </row>
    <row r="3497" spans="2:19">
      <c r="B3497"/>
      <c r="S3497"/>
    </row>
    <row r="3498" spans="2:19">
      <c r="B3498"/>
      <c r="S3498"/>
    </row>
    <row r="3499" spans="2:19">
      <c r="B3499"/>
      <c r="S3499"/>
    </row>
    <row r="3500" spans="2:19">
      <c r="B3500"/>
      <c r="S3500"/>
    </row>
    <row r="3501" spans="2:19">
      <c r="B3501"/>
      <c r="S3501"/>
    </row>
    <row r="3502" spans="2:19">
      <c r="B3502"/>
      <c r="S3502"/>
    </row>
    <row r="3503" spans="2:19">
      <c r="B3503"/>
      <c r="S3503"/>
    </row>
    <row r="3504" spans="2:19">
      <c r="B3504"/>
      <c r="S3504"/>
    </row>
    <row r="3505" spans="2:19">
      <c r="B3505"/>
      <c r="S3505"/>
    </row>
    <row r="3506" spans="2:19">
      <c r="B3506"/>
      <c r="S3506"/>
    </row>
    <row r="3507" spans="2:19">
      <c r="B3507"/>
      <c r="S3507"/>
    </row>
    <row r="3508" spans="2:19">
      <c r="B3508"/>
      <c r="S3508"/>
    </row>
    <row r="3509" spans="2:19">
      <c r="B3509"/>
      <c r="S3509"/>
    </row>
    <row r="3510" spans="2:19">
      <c r="B3510"/>
      <c r="S3510"/>
    </row>
    <row r="3511" spans="2:19">
      <c r="B3511"/>
      <c r="S3511"/>
    </row>
    <row r="3512" spans="2:19">
      <c r="B3512"/>
      <c r="S3512"/>
    </row>
    <row r="3513" spans="2:19">
      <c r="B3513"/>
      <c r="S3513"/>
    </row>
    <row r="3514" spans="2:19">
      <c r="B3514"/>
      <c r="S3514"/>
    </row>
    <row r="3515" spans="2:19">
      <c r="B3515"/>
      <c r="S3515"/>
    </row>
    <row r="3516" spans="2:19">
      <c r="B3516"/>
      <c r="S3516"/>
    </row>
    <row r="3517" spans="2:19">
      <c r="B3517"/>
      <c r="S3517"/>
    </row>
    <row r="3518" spans="2:19">
      <c r="B3518"/>
      <c r="S3518"/>
    </row>
    <row r="3519" spans="2:19">
      <c r="B3519"/>
      <c r="S3519"/>
    </row>
    <row r="3520" spans="2:19">
      <c r="B3520"/>
      <c r="S3520"/>
    </row>
    <row r="3521" spans="2:19">
      <c r="B3521"/>
      <c r="S3521"/>
    </row>
    <row r="3522" spans="2:19">
      <c r="B3522"/>
      <c r="S3522"/>
    </row>
    <row r="3523" spans="2:19">
      <c r="B3523"/>
      <c r="S3523"/>
    </row>
    <row r="3524" spans="2:19">
      <c r="B3524"/>
      <c r="S3524"/>
    </row>
    <row r="3525" spans="2:19">
      <c r="B3525"/>
      <c r="S3525"/>
    </row>
    <row r="3526" spans="2:19">
      <c r="B3526"/>
      <c r="S3526"/>
    </row>
    <row r="3527" spans="2:19">
      <c r="B3527"/>
      <c r="S3527"/>
    </row>
    <row r="3528" spans="2:19">
      <c r="B3528"/>
      <c r="S3528"/>
    </row>
    <row r="3529" spans="2:19">
      <c r="B3529"/>
      <c r="S3529"/>
    </row>
    <row r="3530" spans="2:19">
      <c r="B3530"/>
      <c r="S3530"/>
    </row>
    <row r="3531" spans="2:19">
      <c r="B3531"/>
      <c r="S3531"/>
    </row>
    <row r="3532" spans="2:19">
      <c r="B3532"/>
      <c r="S3532"/>
    </row>
    <row r="3533" spans="2:19">
      <c r="B3533"/>
      <c r="S3533"/>
    </row>
    <row r="3534" spans="2:19">
      <c r="B3534"/>
      <c r="S3534"/>
    </row>
    <row r="3535" spans="2:19">
      <c r="B3535"/>
      <c r="S3535"/>
    </row>
    <row r="3536" spans="2:19">
      <c r="B3536"/>
      <c r="S3536"/>
    </row>
    <row r="3537" spans="2:19">
      <c r="B3537"/>
      <c r="S3537"/>
    </row>
    <row r="3538" spans="2:19">
      <c r="B3538"/>
      <c r="S3538"/>
    </row>
    <row r="3539" spans="2:19">
      <c r="B3539"/>
      <c r="S3539"/>
    </row>
    <row r="3540" spans="2:19">
      <c r="B3540"/>
      <c r="S3540"/>
    </row>
    <row r="3541" spans="2:19">
      <c r="B3541"/>
      <c r="S3541"/>
    </row>
    <row r="3542" spans="2:19">
      <c r="B3542"/>
      <c r="S3542"/>
    </row>
    <row r="3543" spans="2:19">
      <c r="B3543"/>
      <c r="S3543"/>
    </row>
    <row r="3544" spans="2:19">
      <c r="B3544"/>
      <c r="S3544"/>
    </row>
    <row r="3545" spans="2:19">
      <c r="B3545"/>
      <c r="S3545"/>
    </row>
    <row r="3546" spans="2:19">
      <c r="B3546"/>
      <c r="S3546"/>
    </row>
    <row r="3547" spans="2:19">
      <c r="B3547"/>
      <c r="S3547"/>
    </row>
    <row r="3548" spans="2:19">
      <c r="B3548"/>
      <c r="S3548"/>
    </row>
    <row r="3549" spans="2:19">
      <c r="B3549"/>
      <c r="S3549"/>
    </row>
    <row r="3550" spans="2:19">
      <c r="B3550"/>
      <c r="S3550"/>
    </row>
    <row r="3551" spans="2:19">
      <c r="B3551"/>
      <c r="S3551"/>
    </row>
    <row r="3552" spans="2:19">
      <c r="B3552"/>
      <c r="S3552"/>
    </row>
    <row r="3553" spans="2:19">
      <c r="B3553"/>
      <c r="S3553"/>
    </row>
    <row r="3554" spans="2:19">
      <c r="B3554"/>
      <c r="S3554"/>
    </row>
    <row r="3555" spans="2:19">
      <c r="B3555"/>
      <c r="S3555"/>
    </row>
    <row r="3556" spans="2:19">
      <c r="B3556"/>
      <c r="S3556"/>
    </row>
    <row r="3557" spans="2:19">
      <c r="B3557"/>
      <c r="S3557"/>
    </row>
    <row r="3558" spans="2:19">
      <c r="B3558"/>
      <c r="S3558"/>
    </row>
    <row r="3559" spans="2:19">
      <c r="B3559"/>
      <c r="S3559"/>
    </row>
    <row r="3560" spans="2:19">
      <c r="B3560"/>
      <c r="S3560"/>
    </row>
    <row r="3561" spans="2:19">
      <c r="B3561"/>
      <c r="S3561"/>
    </row>
    <row r="3562" spans="2:19">
      <c r="B3562"/>
      <c r="S3562"/>
    </row>
    <row r="3563" spans="2:19">
      <c r="B3563"/>
      <c r="S3563"/>
    </row>
    <row r="3564" spans="2:19">
      <c r="B3564"/>
      <c r="S3564"/>
    </row>
    <row r="3565" spans="2:19">
      <c r="B3565"/>
      <c r="S3565"/>
    </row>
    <row r="3566" spans="2:19">
      <c r="B3566"/>
      <c r="S3566"/>
    </row>
    <row r="3567" spans="2:19">
      <c r="B3567"/>
      <c r="S3567"/>
    </row>
    <row r="3568" spans="2:19">
      <c r="B3568"/>
      <c r="S3568"/>
    </row>
    <row r="3569" spans="2:19">
      <c r="B3569"/>
      <c r="S3569"/>
    </row>
    <row r="3570" spans="2:19">
      <c r="B3570"/>
      <c r="S3570"/>
    </row>
    <row r="3571" spans="2:19">
      <c r="B3571"/>
      <c r="S3571"/>
    </row>
    <row r="3572" spans="2:19">
      <c r="B3572"/>
      <c r="S3572"/>
    </row>
    <row r="3573" spans="2:19">
      <c r="B3573"/>
      <c r="S3573"/>
    </row>
    <row r="3574" spans="2:19">
      <c r="B3574"/>
      <c r="S3574"/>
    </row>
    <row r="3575" spans="2:19">
      <c r="B3575"/>
      <c r="S3575"/>
    </row>
    <row r="3576" spans="2:19">
      <c r="B3576"/>
      <c r="S3576"/>
    </row>
    <row r="3577" spans="2:19">
      <c r="B3577"/>
      <c r="S3577"/>
    </row>
    <row r="3578" spans="2:19">
      <c r="B3578"/>
      <c r="S3578"/>
    </row>
    <row r="3579" spans="2:19">
      <c r="B3579"/>
      <c r="S3579"/>
    </row>
    <row r="3580" spans="2:19">
      <c r="B3580"/>
      <c r="S3580"/>
    </row>
    <row r="3581" spans="2:19">
      <c r="B3581"/>
      <c r="S3581"/>
    </row>
    <row r="3582" spans="2:19">
      <c r="B3582"/>
      <c r="S3582"/>
    </row>
    <row r="3583" spans="2:19">
      <c r="B3583"/>
      <c r="S3583"/>
    </row>
    <row r="3584" spans="2:19">
      <c r="B3584"/>
      <c r="S3584"/>
    </row>
    <row r="3585" spans="2:19">
      <c r="B3585"/>
      <c r="S3585"/>
    </row>
    <row r="3586" spans="2:19">
      <c r="B3586"/>
      <c r="S3586"/>
    </row>
    <row r="3587" spans="2:19">
      <c r="B3587"/>
      <c r="S3587"/>
    </row>
    <row r="3588" spans="2:19">
      <c r="B3588"/>
      <c r="S3588"/>
    </row>
    <row r="3589" spans="2:19">
      <c r="B3589"/>
      <c r="S3589"/>
    </row>
    <row r="3590" spans="2:19">
      <c r="B3590"/>
      <c r="S3590"/>
    </row>
    <row r="3591" spans="2:19">
      <c r="B3591"/>
      <c r="S3591"/>
    </row>
    <row r="3592" spans="2:19">
      <c r="B3592"/>
      <c r="S3592"/>
    </row>
    <row r="3593" spans="2:19">
      <c r="B3593"/>
      <c r="S3593"/>
    </row>
    <row r="3594" spans="2:19">
      <c r="B3594"/>
      <c r="S3594"/>
    </row>
    <row r="3595" spans="2:19">
      <c r="B3595"/>
      <c r="S3595"/>
    </row>
    <row r="3596" spans="2:19">
      <c r="B3596"/>
      <c r="S3596"/>
    </row>
    <row r="3597" spans="2:19">
      <c r="B3597"/>
      <c r="S3597"/>
    </row>
    <row r="3598" spans="2:19">
      <c r="B3598"/>
      <c r="S3598"/>
    </row>
    <row r="3599" spans="2:19">
      <c r="B3599"/>
      <c r="S3599"/>
    </row>
    <row r="3600" spans="2:19">
      <c r="B3600"/>
      <c r="S3600"/>
    </row>
    <row r="3601" spans="2:19">
      <c r="B3601"/>
      <c r="S3601"/>
    </row>
    <row r="3602" spans="2:19">
      <c r="B3602"/>
      <c r="S3602"/>
    </row>
    <row r="3603" spans="2:19">
      <c r="B3603"/>
      <c r="S3603"/>
    </row>
    <row r="3604" spans="2:19">
      <c r="B3604"/>
      <c r="S3604"/>
    </row>
    <row r="3605" spans="2:19">
      <c r="B3605"/>
      <c r="S3605"/>
    </row>
    <row r="3606" spans="2:19">
      <c r="B3606"/>
      <c r="S3606"/>
    </row>
    <row r="3607" spans="2:19">
      <c r="B3607"/>
      <c r="S3607"/>
    </row>
    <row r="3608" spans="2:19">
      <c r="B3608"/>
      <c r="S3608"/>
    </row>
    <row r="3609" spans="2:19">
      <c r="B3609"/>
      <c r="S3609"/>
    </row>
    <row r="3610" spans="2:19">
      <c r="B3610"/>
      <c r="S3610"/>
    </row>
    <row r="3611" spans="2:19">
      <c r="B3611"/>
      <c r="S3611"/>
    </row>
    <row r="3612" spans="2:19">
      <c r="B3612"/>
      <c r="S3612"/>
    </row>
    <row r="3613" spans="2:19">
      <c r="B3613"/>
      <c r="S3613"/>
    </row>
    <row r="3614" spans="2:19">
      <c r="B3614"/>
      <c r="S3614"/>
    </row>
    <row r="3615" spans="2:19">
      <c r="B3615"/>
      <c r="S3615"/>
    </row>
    <row r="3616" spans="2:19">
      <c r="B3616"/>
      <c r="S3616"/>
    </row>
    <row r="3617" spans="2:19">
      <c r="B3617"/>
      <c r="S3617"/>
    </row>
    <row r="3618" spans="2:19">
      <c r="B3618"/>
      <c r="S3618"/>
    </row>
    <row r="3619" spans="2:19">
      <c r="B3619"/>
      <c r="S3619"/>
    </row>
    <row r="3620" spans="2:19">
      <c r="B3620"/>
      <c r="S3620"/>
    </row>
    <row r="3621" spans="2:19">
      <c r="B3621"/>
      <c r="S3621"/>
    </row>
    <row r="3622" spans="2:19">
      <c r="B3622"/>
      <c r="S3622"/>
    </row>
    <row r="3623" spans="2:19">
      <c r="B3623"/>
      <c r="S3623"/>
    </row>
    <row r="3624" spans="2:19">
      <c r="B3624"/>
      <c r="S3624"/>
    </row>
    <row r="3625" spans="2:19">
      <c r="B3625"/>
      <c r="S3625"/>
    </row>
    <row r="3626" spans="2:19">
      <c r="B3626"/>
      <c r="S3626"/>
    </row>
    <row r="3627" spans="2:19">
      <c r="B3627"/>
      <c r="S3627"/>
    </row>
    <row r="3628" spans="2:19">
      <c r="B3628"/>
      <c r="S3628"/>
    </row>
    <row r="3629" spans="2:19">
      <c r="B3629"/>
      <c r="S3629"/>
    </row>
    <row r="3630" spans="2:19">
      <c r="B3630"/>
      <c r="S3630"/>
    </row>
    <row r="3631" spans="2:19">
      <c r="B3631"/>
      <c r="S3631"/>
    </row>
    <row r="3632" spans="2:19">
      <c r="B3632"/>
      <c r="S3632"/>
    </row>
    <row r="3633" spans="2:19">
      <c r="B3633"/>
      <c r="S3633"/>
    </row>
    <row r="3634" spans="2:19">
      <c r="B3634"/>
      <c r="S3634"/>
    </row>
    <row r="3635" spans="2:19">
      <c r="B3635"/>
      <c r="S3635"/>
    </row>
    <row r="3636" spans="2:19">
      <c r="B3636"/>
      <c r="S3636"/>
    </row>
    <row r="3637" spans="2:19">
      <c r="B3637"/>
      <c r="S3637"/>
    </row>
    <row r="3638" spans="2:19">
      <c r="B3638"/>
      <c r="S3638"/>
    </row>
    <row r="3639" spans="2:19">
      <c r="B3639"/>
      <c r="S3639"/>
    </row>
    <row r="3640" spans="2:19">
      <c r="B3640"/>
      <c r="S3640"/>
    </row>
    <row r="3641" spans="2:19">
      <c r="B3641"/>
      <c r="S3641"/>
    </row>
    <row r="3642" spans="2:19">
      <c r="B3642"/>
      <c r="S3642"/>
    </row>
    <row r="3643" spans="2:19">
      <c r="B3643"/>
      <c r="S3643"/>
    </row>
    <row r="3644" spans="2:19">
      <c r="B3644"/>
      <c r="S3644"/>
    </row>
    <row r="3645" spans="2:19">
      <c r="B3645"/>
      <c r="S3645"/>
    </row>
    <row r="3646" spans="2:19">
      <c r="B3646"/>
      <c r="S3646"/>
    </row>
    <row r="3647" spans="2:19">
      <c r="B3647"/>
      <c r="S3647"/>
    </row>
    <row r="3648" spans="2:19">
      <c r="B3648"/>
      <c r="S3648"/>
    </row>
    <row r="3649" spans="2:19">
      <c r="B3649"/>
      <c r="S3649"/>
    </row>
    <row r="3650" spans="2:19">
      <c r="B3650"/>
      <c r="S3650"/>
    </row>
    <row r="3651" spans="2:19">
      <c r="B3651"/>
      <c r="S3651"/>
    </row>
    <row r="3652" spans="2:19">
      <c r="B3652"/>
      <c r="S3652"/>
    </row>
    <row r="3653" spans="2:19">
      <c r="B3653"/>
      <c r="S3653"/>
    </row>
    <row r="3654" spans="2:19">
      <c r="B3654"/>
      <c r="S3654"/>
    </row>
    <row r="3655" spans="2:19">
      <c r="B3655"/>
      <c r="S3655"/>
    </row>
    <row r="3656" spans="2:19">
      <c r="B3656"/>
      <c r="S3656"/>
    </row>
    <row r="3657" spans="2:19">
      <c r="B3657"/>
      <c r="S3657"/>
    </row>
    <row r="3658" spans="2:19">
      <c r="B3658"/>
      <c r="S3658"/>
    </row>
    <row r="3659" spans="2:19">
      <c r="B3659"/>
      <c r="S3659"/>
    </row>
    <row r="3660" spans="2:19">
      <c r="B3660"/>
      <c r="S3660"/>
    </row>
    <row r="3661" spans="2:19">
      <c r="B3661"/>
      <c r="S3661"/>
    </row>
    <row r="3662" spans="2:19">
      <c r="B3662"/>
      <c r="S3662"/>
    </row>
    <row r="3663" spans="2:19">
      <c r="B3663"/>
      <c r="S3663"/>
    </row>
    <row r="3664" spans="2:19">
      <c r="B3664"/>
      <c r="S3664"/>
    </row>
    <row r="3665" spans="2:19">
      <c r="B3665"/>
      <c r="S3665"/>
    </row>
    <row r="3666" spans="2:19">
      <c r="B3666"/>
      <c r="S3666"/>
    </row>
    <row r="3667" spans="2:19">
      <c r="B3667"/>
      <c r="S3667"/>
    </row>
    <row r="3668" spans="2:19">
      <c r="B3668"/>
      <c r="S3668"/>
    </row>
    <row r="3669" spans="2:19">
      <c r="B3669"/>
      <c r="S3669"/>
    </row>
    <row r="3670" spans="2:19">
      <c r="B3670"/>
      <c r="S3670"/>
    </row>
    <row r="3671" spans="2:19">
      <c r="B3671"/>
      <c r="S3671"/>
    </row>
    <row r="3672" spans="2:19">
      <c r="B3672"/>
      <c r="S3672"/>
    </row>
    <row r="3673" spans="2:19">
      <c r="B3673"/>
      <c r="S3673"/>
    </row>
    <row r="3674" spans="2:19">
      <c r="B3674"/>
      <c r="S3674"/>
    </row>
    <row r="3675" spans="2:19">
      <c r="B3675"/>
      <c r="S3675"/>
    </row>
    <row r="3676" spans="2:19">
      <c r="B3676"/>
      <c r="S3676"/>
    </row>
    <row r="3677" spans="2:19">
      <c r="B3677"/>
      <c r="S3677"/>
    </row>
    <row r="3678" spans="2:19">
      <c r="B3678"/>
      <c r="S3678"/>
    </row>
    <row r="3679" spans="2:19">
      <c r="B3679"/>
      <c r="S3679"/>
    </row>
    <row r="3680" spans="2:19">
      <c r="B3680"/>
      <c r="S3680"/>
    </row>
    <row r="3681" spans="2:19">
      <c r="B3681"/>
      <c r="S3681"/>
    </row>
    <row r="3682" spans="2:19">
      <c r="B3682"/>
      <c r="S3682"/>
    </row>
    <row r="3683" spans="2:19">
      <c r="B3683"/>
      <c r="S3683"/>
    </row>
    <row r="3684" spans="2:19">
      <c r="B3684"/>
      <c r="S3684"/>
    </row>
    <row r="3685" spans="2:19">
      <c r="B3685"/>
      <c r="S3685"/>
    </row>
    <row r="3686" spans="2:19">
      <c r="B3686"/>
      <c r="S3686"/>
    </row>
    <row r="3687" spans="2:19">
      <c r="B3687"/>
      <c r="S3687"/>
    </row>
    <row r="3688" spans="2:19">
      <c r="B3688"/>
      <c r="S3688"/>
    </row>
    <row r="3689" spans="2:19">
      <c r="B3689"/>
      <c r="S3689"/>
    </row>
    <row r="3690" spans="2:19">
      <c r="B3690"/>
      <c r="S3690"/>
    </row>
    <row r="3691" spans="2:19">
      <c r="B3691"/>
      <c r="S3691"/>
    </row>
    <row r="3692" spans="2:19">
      <c r="B3692"/>
      <c r="S3692"/>
    </row>
    <row r="3693" spans="2:19">
      <c r="B3693"/>
      <c r="S3693"/>
    </row>
    <row r="3694" spans="2:19">
      <c r="B3694"/>
      <c r="S3694"/>
    </row>
    <row r="3695" spans="2:19">
      <c r="B3695"/>
      <c r="S3695"/>
    </row>
    <row r="3696" spans="2:19">
      <c r="B3696"/>
      <c r="S3696"/>
    </row>
    <row r="3697" spans="2:19">
      <c r="B3697"/>
      <c r="S3697"/>
    </row>
    <row r="3698" spans="2:19">
      <c r="B3698"/>
      <c r="S3698"/>
    </row>
    <row r="3699" spans="2:19">
      <c r="B3699"/>
      <c r="S3699"/>
    </row>
    <row r="3700" spans="2:19">
      <c r="B3700"/>
      <c r="S3700"/>
    </row>
    <row r="3701" spans="2:19">
      <c r="B3701"/>
      <c r="S3701"/>
    </row>
    <row r="3702" spans="2:19">
      <c r="B3702"/>
      <c r="S3702"/>
    </row>
    <row r="3703" spans="2:19">
      <c r="B3703"/>
      <c r="S3703"/>
    </row>
    <row r="3704" spans="2:19">
      <c r="B3704"/>
      <c r="S3704"/>
    </row>
    <row r="3705" spans="2:19">
      <c r="B3705"/>
      <c r="S3705"/>
    </row>
    <row r="3706" spans="2:19">
      <c r="B3706"/>
      <c r="S3706"/>
    </row>
    <row r="3707" spans="2:19">
      <c r="B3707"/>
      <c r="S3707"/>
    </row>
    <row r="3708" spans="2:19">
      <c r="B3708"/>
      <c r="S3708"/>
    </row>
    <row r="3709" spans="2:19">
      <c r="B3709"/>
      <c r="S3709"/>
    </row>
    <row r="3710" spans="2:19">
      <c r="B3710"/>
      <c r="S3710"/>
    </row>
    <row r="3711" spans="2:19">
      <c r="B3711"/>
      <c r="S3711"/>
    </row>
    <row r="3712" spans="2:19">
      <c r="B3712"/>
      <c r="S3712"/>
    </row>
    <row r="3713" spans="2:19">
      <c r="B3713"/>
      <c r="S3713"/>
    </row>
    <row r="3714" spans="2:19">
      <c r="B3714"/>
      <c r="S3714"/>
    </row>
    <row r="3715" spans="2:19">
      <c r="B3715"/>
      <c r="S3715"/>
    </row>
    <row r="3716" spans="2:19">
      <c r="B3716"/>
      <c r="S3716"/>
    </row>
    <row r="3717" spans="2:19">
      <c r="B3717"/>
      <c r="S3717"/>
    </row>
    <row r="3718" spans="2:19">
      <c r="B3718"/>
      <c r="S3718"/>
    </row>
    <row r="3719" spans="2:19">
      <c r="B3719"/>
      <c r="S3719"/>
    </row>
    <row r="3720" spans="2:19">
      <c r="B3720"/>
      <c r="S3720"/>
    </row>
    <row r="3721" spans="2:19">
      <c r="B3721"/>
      <c r="S3721"/>
    </row>
    <row r="3722" spans="2:19">
      <c r="B3722"/>
      <c r="S3722"/>
    </row>
    <row r="3723" spans="2:19">
      <c r="B3723"/>
      <c r="S3723"/>
    </row>
    <row r="3724" spans="2:19">
      <c r="B3724"/>
      <c r="S3724"/>
    </row>
    <row r="3725" spans="2:19">
      <c r="B3725"/>
      <c r="S3725"/>
    </row>
    <row r="3726" spans="2:19">
      <c r="B3726"/>
      <c r="S3726"/>
    </row>
    <row r="3727" spans="2:19">
      <c r="B3727"/>
      <c r="S3727"/>
    </row>
    <row r="3728" spans="2:19">
      <c r="B3728"/>
      <c r="S3728"/>
    </row>
    <row r="3729" spans="2:19">
      <c r="B3729"/>
      <c r="S3729"/>
    </row>
    <row r="3730" spans="2:19">
      <c r="B3730"/>
      <c r="S3730"/>
    </row>
    <row r="3731" spans="2:19">
      <c r="B3731"/>
      <c r="S3731"/>
    </row>
    <row r="3732" spans="2:19">
      <c r="B3732"/>
      <c r="S3732"/>
    </row>
    <row r="3733" spans="2:19">
      <c r="B3733"/>
      <c r="S3733"/>
    </row>
    <row r="3734" spans="2:19">
      <c r="B3734"/>
      <c r="S3734"/>
    </row>
    <row r="3735" spans="2:19">
      <c r="B3735"/>
      <c r="S3735"/>
    </row>
    <row r="3736" spans="2:19">
      <c r="B3736"/>
      <c r="S3736"/>
    </row>
    <row r="3737" spans="2:19">
      <c r="B3737"/>
      <c r="S3737"/>
    </row>
    <row r="3738" spans="2:19">
      <c r="B3738"/>
      <c r="S3738"/>
    </row>
    <row r="3739" spans="2:19">
      <c r="B3739"/>
      <c r="S3739"/>
    </row>
    <row r="3740" spans="2:19">
      <c r="B3740"/>
      <c r="S3740"/>
    </row>
    <row r="3741" spans="2:19">
      <c r="B3741"/>
      <c r="S3741"/>
    </row>
    <row r="3742" spans="2:19">
      <c r="B3742"/>
      <c r="S3742"/>
    </row>
    <row r="3743" spans="2:19">
      <c r="B3743"/>
      <c r="S3743"/>
    </row>
    <row r="3744" spans="2:19">
      <c r="B3744"/>
      <c r="S3744"/>
    </row>
    <row r="3745" spans="2:19">
      <c r="B3745"/>
      <c r="S3745"/>
    </row>
    <row r="3746" spans="2:19">
      <c r="B3746"/>
      <c r="S3746"/>
    </row>
    <row r="3747" spans="2:19">
      <c r="B3747"/>
      <c r="S3747"/>
    </row>
    <row r="3748" spans="2:19">
      <c r="B3748"/>
      <c r="S3748"/>
    </row>
    <row r="3749" spans="2:19">
      <c r="B3749"/>
      <c r="S3749"/>
    </row>
    <row r="3750" spans="2:19">
      <c r="B3750"/>
      <c r="S3750"/>
    </row>
    <row r="3751" spans="2:19">
      <c r="B3751"/>
      <c r="S3751"/>
    </row>
    <row r="3752" spans="2:19">
      <c r="B3752"/>
      <c r="S3752"/>
    </row>
    <row r="3753" spans="2:19">
      <c r="B3753"/>
      <c r="S3753"/>
    </row>
    <row r="3754" spans="2:19">
      <c r="B3754"/>
      <c r="S3754"/>
    </row>
    <row r="3755" spans="2:19">
      <c r="B3755"/>
      <c r="S3755"/>
    </row>
    <row r="3756" spans="2:19">
      <c r="B3756"/>
      <c r="S3756"/>
    </row>
    <row r="3757" spans="2:19">
      <c r="B3757"/>
      <c r="S3757"/>
    </row>
    <row r="3758" spans="2:19">
      <c r="B3758"/>
      <c r="S3758"/>
    </row>
    <row r="3759" spans="2:19">
      <c r="B3759"/>
      <c r="S3759"/>
    </row>
    <row r="3760" spans="2:19">
      <c r="B3760"/>
      <c r="S3760"/>
    </row>
    <row r="3761" spans="2:19">
      <c r="B3761"/>
      <c r="S3761"/>
    </row>
    <row r="3762" spans="2:19">
      <c r="B3762"/>
      <c r="S3762"/>
    </row>
    <row r="3763" spans="2:19">
      <c r="B3763"/>
      <c r="S3763"/>
    </row>
    <row r="3764" spans="2:19">
      <c r="B3764"/>
      <c r="S3764"/>
    </row>
    <row r="3765" spans="2:19">
      <c r="B3765"/>
      <c r="S3765"/>
    </row>
    <row r="3766" spans="2:19">
      <c r="B3766"/>
      <c r="S3766"/>
    </row>
    <row r="3767" spans="2:19">
      <c r="B3767"/>
      <c r="S3767"/>
    </row>
    <row r="3768" spans="2:19">
      <c r="B3768"/>
      <c r="S3768"/>
    </row>
    <row r="3769" spans="2:19">
      <c r="B3769"/>
      <c r="S3769"/>
    </row>
    <row r="3770" spans="2:19">
      <c r="B3770"/>
      <c r="S3770"/>
    </row>
    <row r="3771" spans="2:19">
      <c r="B3771"/>
      <c r="S3771"/>
    </row>
    <row r="3772" spans="2:19">
      <c r="B3772"/>
      <c r="S3772"/>
    </row>
    <row r="3773" spans="2:19">
      <c r="B3773"/>
      <c r="S3773"/>
    </row>
    <row r="3774" spans="2:19">
      <c r="B3774"/>
      <c r="S3774"/>
    </row>
    <row r="3775" spans="2:19">
      <c r="B3775"/>
      <c r="S3775"/>
    </row>
    <row r="3776" spans="2:19">
      <c r="B3776"/>
      <c r="S3776"/>
    </row>
    <row r="3777" spans="2:19">
      <c r="B3777"/>
      <c r="S3777"/>
    </row>
    <row r="3778" spans="2:19">
      <c r="B3778"/>
      <c r="S3778"/>
    </row>
    <row r="3779" spans="2:19">
      <c r="B3779"/>
      <c r="S3779"/>
    </row>
    <row r="3780" spans="2:19">
      <c r="B3780"/>
      <c r="S3780"/>
    </row>
    <row r="3781" spans="2:19">
      <c r="B3781"/>
      <c r="S3781"/>
    </row>
    <row r="3782" spans="2:19">
      <c r="B3782"/>
      <c r="S3782"/>
    </row>
    <row r="3783" spans="2:19">
      <c r="B3783"/>
      <c r="S3783"/>
    </row>
    <row r="3784" spans="2:19">
      <c r="B3784"/>
      <c r="S3784"/>
    </row>
    <row r="3785" spans="2:19">
      <c r="B3785"/>
      <c r="S3785"/>
    </row>
    <row r="3786" spans="2:19">
      <c r="B3786"/>
      <c r="S3786"/>
    </row>
    <row r="3787" spans="2:19">
      <c r="B3787"/>
      <c r="S3787"/>
    </row>
    <row r="3788" spans="2:19">
      <c r="B3788"/>
      <c r="S3788"/>
    </row>
    <row r="3789" spans="2:19">
      <c r="B3789"/>
      <c r="S3789"/>
    </row>
    <row r="3790" spans="2:19">
      <c r="B3790"/>
      <c r="S3790"/>
    </row>
    <row r="3791" spans="2:19">
      <c r="B3791"/>
      <c r="S3791"/>
    </row>
    <row r="3792" spans="2:19">
      <c r="B3792"/>
      <c r="S3792"/>
    </row>
    <row r="3793" spans="2:19">
      <c r="B3793"/>
      <c r="S3793"/>
    </row>
    <row r="3794" spans="2:19">
      <c r="B3794"/>
      <c r="S3794"/>
    </row>
    <row r="3795" spans="2:19">
      <c r="B3795"/>
      <c r="S3795"/>
    </row>
    <row r="3796" spans="2:19">
      <c r="B3796"/>
      <c r="S3796"/>
    </row>
    <row r="3797" spans="2:19">
      <c r="B3797"/>
      <c r="S3797"/>
    </row>
    <row r="3798" spans="2:19">
      <c r="B3798"/>
      <c r="S3798"/>
    </row>
    <row r="3799" spans="2:19">
      <c r="B3799"/>
      <c r="S3799"/>
    </row>
    <row r="3800" spans="2:19">
      <c r="B3800"/>
      <c r="S3800"/>
    </row>
    <row r="3801" spans="2:19">
      <c r="B3801"/>
      <c r="S3801"/>
    </row>
    <row r="3802" spans="2:19">
      <c r="B3802"/>
      <c r="S3802"/>
    </row>
    <row r="3803" spans="2:19">
      <c r="B3803"/>
      <c r="S3803"/>
    </row>
    <row r="3804" spans="2:19">
      <c r="B3804"/>
      <c r="S3804"/>
    </row>
    <row r="3805" spans="2:19">
      <c r="B3805"/>
      <c r="S3805"/>
    </row>
    <row r="3806" spans="2:19">
      <c r="B3806"/>
      <c r="S3806"/>
    </row>
    <row r="3807" spans="2:19">
      <c r="B3807"/>
      <c r="S3807"/>
    </row>
    <row r="3808" spans="2:19">
      <c r="B3808"/>
      <c r="S3808"/>
    </row>
    <row r="3809" spans="2:19">
      <c r="B3809"/>
      <c r="S3809"/>
    </row>
    <row r="3810" spans="2:19">
      <c r="B3810"/>
      <c r="S3810"/>
    </row>
    <row r="3811" spans="2:19">
      <c r="B3811"/>
      <c r="S3811"/>
    </row>
    <row r="3812" spans="2:19">
      <c r="B3812"/>
      <c r="S3812"/>
    </row>
    <row r="3813" spans="2:19">
      <c r="B3813"/>
      <c r="S3813"/>
    </row>
    <row r="3814" spans="2:19">
      <c r="B3814"/>
      <c r="S3814"/>
    </row>
    <row r="3815" spans="2:19">
      <c r="B3815"/>
      <c r="S3815"/>
    </row>
    <row r="3816" spans="2:19">
      <c r="B3816"/>
      <c r="S3816"/>
    </row>
    <row r="3817" spans="2:19">
      <c r="B3817"/>
      <c r="S3817"/>
    </row>
    <row r="3818" spans="2:19">
      <c r="B3818"/>
      <c r="S3818"/>
    </row>
    <row r="3819" spans="2:19">
      <c r="B3819"/>
      <c r="S3819"/>
    </row>
    <row r="3820" spans="2:19">
      <c r="B3820"/>
      <c r="S3820"/>
    </row>
    <row r="3821" spans="2:19">
      <c r="B3821"/>
      <c r="S3821"/>
    </row>
    <row r="3822" spans="2:19">
      <c r="B3822"/>
      <c r="S3822"/>
    </row>
    <row r="3823" spans="2:19">
      <c r="B3823"/>
      <c r="S3823"/>
    </row>
    <row r="3824" spans="2:19">
      <c r="B3824"/>
      <c r="S3824"/>
    </row>
    <row r="3825" spans="2:19">
      <c r="B3825"/>
      <c r="S3825"/>
    </row>
    <row r="3826" spans="2:19">
      <c r="B3826"/>
      <c r="S3826"/>
    </row>
    <row r="3827" spans="2:19">
      <c r="B3827"/>
      <c r="S3827"/>
    </row>
    <row r="3828" spans="2:19">
      <c r="B3828"/>
      <c r="S3828"/>
    </row>
    <row r="3829" spans="2:19">
      <c r="B3829"/>
      <c r="S3829"/>
    </row>
    <row r="3830" spans="2:19">
      <c r="B3830"/>
      <c r="S3830"/>
    </row>
    <row r="3831" spans="2:19">
      <c r="B3831"/>
      <c r="S3831"/>
    </row>
    <row r="3832" spans="2:19">
      <c r="B3832"/>
      <c r="S3832"/>
    </row>
    <row r="3833" spans="2:19">
      <c r="B3833"/>
      <c r="S3833"/>
    </row>
    <row r="3834" spans="2:19">
      <c r="B3834"/>
      <c r="S3834"/>
    </row>
    <row r="3835" spans="2:19">
      <c r="B3835"/>
      <c r="S3835"/>
    </row>
    <row r="3836" spans="2:19">
      <c r="B3836"/>
      <c r="S3836"/>
    </row>
    <row r="3837" spans="2:19">
      <c r="B3837"/>
      <c r="S3837"/>
    </row>
    <row r="3838" spans="2:19">
      <c r="B3838"/>
      <c r="S3838"/>
    </row>
    <row r="3839" spans="2:19">
      <c r="B3839"/>
      <c r="S3839"/>
    </row>
    <row r="3840" spans="2:19">
      <c r="B3840"/>
      <c r="S3840"/>
    </row>
    <row r="3841" spans="2:19">
      <c r="B3841"/>
      <c r="S3841"/>
    </row>
    <row r="3842" spans="2:19">
      <c r="B3842"/>
      <c r="S3842"/>
    </row>
    <row r="3843" spans="2:19">
      <c r="B3843"/>
      <c r="S3843"/>
    </row>
    <row r="3844" spans="2:19">
      <c r="B3844"/>
      <c r="S3844"/>
    </row>
    <row r="3845" spans="2:19">
      <c r="B3845"/>
      <c r="S3845"/>
    </row>
    <row r="3846" spans="2:19">
      <c r="B3846"/>
      <c r="S3846"/>
    </row>
    <row r="3847" spans="2:19">
      <c r="B3847"/>
      <c r="S3847"/>
    </row>
    <row r="3848" spans="2:19">
      <c r="B3848"/>
      <c r="S3848"/>
    </row>
    <row r="3849" spans="2:19">
      <c r="B3849"/>
      <c r="S3849"/>
    </row>
    <row r="3850" spans="2:19">
      <c r="B3850"/>
      <c r="S3850"/>
    </row>
    <row r="3851" spans="2:19">
      <c r="B3851"/>
      <c r="S3851"/>
    </row>
    <row r="3852" spans="2:19">
      <c r="B3852"/>
      <c r="S3852"/>
    </row>
    <row r="3853" spans="2:19">
      <c r="B3853"/>
      <c r="S3853"/>
    </row>
    <row r="3854" spans="2:19">
      <c r="B3854"/>
      <c r="S3854"/>
    </row>
    <row r="3855" spans="2:19">
      <c r="B3855"/>
      <c r="S3855"/>
    </row>
    <row r="3856" spans="2:19">
      <c r="B3856"/>
      <c r="S3856"/>
    </row>
    <row r="3857" spans="2:19">
      <c r="B3857"/>
      <c r="S3857"/>
    </row>
    <row r="3858" spans="2:19">
      <c r="B3858"/>
      <c r="S3858"/>
    </row>
    <row r="3859" spans="2:19">
      <c r="B3859"/>
      <c r="S3859"/>
    </row>
    <row r="3860" spans="2:19">
      <c r="B3860"/>
      <c r="S3860"/>
    </row>
    <row r="3861" spans="2:19">
      <c r="B3861"/>
      <c r="S3861"/>
    </row>
    <row r="3862" spans="2:19">
      <c r="B3862"/>
      <c r="S3862"/>
    </row>
    <row r="3863" spans="2:19">
      <c r="B3863"/>
      <c r="S3863"/>
    </row>
    <row r="3864" spans="2:19">
      <c r="B3864"/>
      <c r="S3864"/>
    </row>
    <row r="3865" spans="2:19">
      <c r="B3865"/>
      <c r="S3865"/>
    </row>
    <row r="3866" spans="2:19">
      <c r="B3866"/>
      <c r="S3866"/>
    </row>
    <row r="3867" spans="2:19">
      <c r="B3867"/>
      <c r="S3867"/>
    </row>
    <row r="3868" spans="2:19">
      <c r="B3868"/>
      <c r="S3868"/>
    </row>
    <row r="3869" spans="2:19">
      <c r="B3869"/>
      <c r="S3869"/>
    </row>
    <row r="3870" spans="2:19">
      <c r="B3870"/>
      <c r="S3870"/>
    </row>
    <row r="3871" spans="2:19">
      <c r="B3871"/>
      <c r="S3871"/>
    </row>
    <row r="3872" spans="2:19">
      <c r="B3872"/>
      <c r="S3872"/>
    </row>
    <row r="3873" spans="2:19">
      <c r="B3873"/>
      <c r="S3873"/>
    </row>
    <row r="3874" spans="2:19">
      <c r="B3874"/>
      <c r="S3874"/>
    </row>
    <row r="3875" spans="2:19">
      <c r="B3875"/>
      <c r="S3875"/>
    </row>
    <row r="3876" spans="2:19">
      <c r="B3876"/>
      <c r="S3876"/>
    </row>
    <row r="3877" spans="2:19">
      <c r="B3877"/>
      <c r="S3877"/>
    </row>
    <row r="3878" spans="2:19">
      <c r="B3878"/>
      <c r="S3878"/>
    </row>
    <row r="3879" spans="2:19">
      <c r="B3879"/>
      <c r="S3879"/>
    </row>
    <row r="3880" spans="2:19">
      <c r="B3880"/>
      <c r="S3880"/>
    </row>
    <row r="3881" spans="2:19">
      <c r="B3881"/>
      <c r="S3881"/>
    </row>
    <row r="3882" spans="2:19">
      <c r="B3882"/>
      <c r="S3882"/>
    </row>
    <row r="3883" spans="2:19">
      <c r="B3883"/>
      <c r="S3883"/>
    </row>
    <row r="3884" spans="2:19">
      <c r="B3884"/>
      <c r="S3884"/>
    </row>
    <row r="3885" spans="2:19">
      <c r="B3885"/>
      <c r="S3885"/>
    </row>
    <row r="3886" spans="2:19">
      <c r="B3886"/>
      <c r="S3886"/>
    </row>
    <row r="3887" spans="2:19">
      <c r="B3887"/>
      <c r="S3887"/>
    </row>
    <row r="3888" spans="2:19">
      <c r="B3888"/>
      <c r="S3888"/>
    </row>
    <row r="3889" spans="2:19">
      <c r="B3889"/>
      <c r="S3889"/>
    </row>
    <row r="3890" spans="2:19">
      <c r="B3890"/>
      <c r="S3890"/>
    </row>
    <row r="3891" spans="2:19">
      <c r="B3891"/>
      <c r="S3891"/>
    </row>
    <row r="3892" spans="2:19">
      <c r="B3892"/>
      <c r="S3892"/>
    </row>
    <row r="3893" spans="2:19">
      <c r="B3893"/>
      <c r="S3893"/>
    </row>
    <row r="3894" spans="2:19">
      <c r="B3894"/>
      <c r="S3894"/>
    </row>
    <row r="3895" spans="2:19">
      <c r="B3895"/>
      <c r="S3895"/>
    </row>
    <row r="3896" spans="2:19">
      <c r="B3896"/>
      <c r="S3896"/>
    </row>
    <row r="3897" spans="2:19">
      <c r="B3897"/>
      <c r="S3897"/>
    </row>
    <row r="3898" spans="2:19">
      <c r="B3898"/>
      <c r="S3898"/>
    </row>
    <row r="3899" spans="2:19">
      <c r="B3899"/>
      <c r="S3899"/>
    </row>
    <row r="3900" spans="2:19">
      <c r="B3900"/>
      <c r="S3900"/>
    </row>
    <row r="3901" spans="2:19">
      <c r="B3901"/>
      <c r="S3901"/>
    </row>
    <row r="3902" spans="2:19">
      <c r="B3902"/>
      <c r="S3902"/>
    </row>
    <row r="3903" spans="2:19">
      <c r="B3903"/>
      <c r="S3903"/>
    </row>
    <row r="3904" spans="2:19">
      <c r="B3904"/>
      <c r="S3904"/>
    </row>
    <row r="3905" spans="2:19">
      <c r="B3905"/>
      <c r="S3905"/>
    </row>
    <row r="3906" spans="2:19">
      <c r="B3906"/>
      <c r="S3906"/>
    </row>
    <row r="3907" spans="2:19">
      <c r="B3907"/>
      <c r="S3907"/>
    </row>
    <row r="3908" spans="2:19">
      <c r="B3908"/>
      <c r="S3908"/>
    </row>
    <row r="3909" spans="2:19">
      <c r="B3909"/>
      <c r="S3909"/>
    </row>
    <row r="3910" spans="2:19">
      <c r="B3910"/>
      <c r="S3910"/>
    </row>
    <row r="3911" spans="2:19">
      <c r="B3911"/>
      <c r="S3911"/>
    </row>
    <row r="3912" spans="2:19">
      <c r="B3912"/>
      <c r="S3912"/>
    </row>
    <row r="3913" spans="2:19">
      <c r="B3913"/>
      <c r="S3913"/>
    </row>
    <row r="3914" spans="2:19">
      <c r="B3914"/>
      <c r="S3914"/>
    </row>
    <row r="3915" spans="2:19">
      <c r="B3915"/>
      <c r="S3915"/>
    </row>
    <row r="3916" spans="2:19">
      <c r="B3916"/>
      <c r="S3916"/>
    </row>
    <row r="3917" spans="2:19">
      <c r="B3917"/>
      <c r="S3917"/>
    </row>
    <row r="3918" spans="2:19">
      <c r="B3918"/>
      <c r="S3918"/>
    </row>
    <row r="3919" spans="2:19">
      <c r="B3919"/>
      <c r="S3919"/>
    </row>
    <row r="3920" spans="2:19">
      <c r="B3920"/>
      <c r="S3920"/>
    </row>
    <row r="3921" spans="2:19">
      <c r="B3921"/>
      <c r="S3921"/>
    </row>
    <row r="3922" spans="2:19">
      <c r="B3922"/>
      <c r="S3922"/>
    </row>
    <row r="3923" spans="2:19">
      <c r="B3923"/>
      <c r="S3923"/>
    </row>
    <row r="3924" spans="2:19">
      <c r="B3924"/>
      <c r="S3924"/>
    </row>
    <row r="3925" spans="2:19">
      <c r="B3925"/>
      <c r="S3925"/>
    </row>
    <row r="3926" spans="2:19">
      <c r="B3926"/>
      <c r="S3926"/>
    </row>
    <row r="3927" spans="2:19">
      <c r="B3927"/>
      <c r="S3927"/>
    </row>
    <row r="3928" spans="2:19">
      <c r="B3928"/>
      <c r="S3928"/>
    </row>
    <row r="3929" spans="2:19">
      <c r="B3929"/>
      <c r="S3929"/>
    </row>
    <row r="3930" spans="2:19">
      <c r="B3930"/>
      <c r="S3930"/>
    </row>
    <row r="3931" spans="2:19">
      <c r="B3931"/>
      <c r="S3931"/>
    </row>
    <row r="3932" spans="2:19">
      <c r="B3932"/>
      <c r="S3932"/>
    </row>
    <row r="3933" spans="2:19">
      <c r="B3933"/>
      <c r="S3933"/>
    </row>
    <row r="3934" spans="2:19">
      <c r="B3934"/>
      <c r="S3934"/>
    </row>
    <row r="3935" spans="2:19">
      <c r="B3935"/>
      <c r="S3935"/>
    </row>
    <row r="3936" spans="2:19">
      <c r="B3936"/>
      <c r="S3936"/>
    </row>
    <row r="3937" spans="2:19">
      <c r="B3937"/>
      <c r="S3937"/>
    </row>
    <row r="3938" spans="2:19">
      <c r="B3938"/>
      <c r="S3938"/>
    </row>
    <row r="3939" spans="2:19">
      <c r="B3939"/>
      <c r="S3939"/>
    </row>
    <row r="3940" spans="2:19">
      <c r="B3940"/>
      <c r="S3940"/>
    </row>
    <row r="3941" spans="2:19">
      <c r="B3941"/>
      <c r="S3941"/>
    </row>
    <row r="3942" spans="2:19">
      <c r="B3942"/>
      <c r="S3942"/>
    </row>
    <row r="3943" spans="2:19">
      <c r="B3943"/>
      <c r="S3943"/>
    </row>
    <row r="3944" spans="2:19">
      <c r="B3944"/>
      <c r="S3944"/>
    </row>
    <row r="3945" spans="2:19">
      <c r="B3945"/>
      <c r="S3945"/>
    </row>
    <row r="3946" spans="2:19">
      <c r="B3946"/>
      <c r="S3946"/>
    </row>
    <row r="3947" spans="2:19">
      <c r="B3947"/>
      <c r="S3947"/>
    </row>
    <row r="3948" spans="2:19">
      <c r="B3948"/>
      <c r="S3948"/>
    </row>
    <row r="3949" spans="2:19">
      <c r="B3949"/>
      <c r="S3949"/>
    </row>
    <row r="3950" spans="2:19">
      <c r="B3950"/>
      <c r="S3950"/>
    </row>
    <row r="3951" spans="2:19">
      <c r="B3951"/>
      <c r="S3951"/>
    </row>
    <row r="3952" spans="2:19">
      <c r="B3952"/>
      <c r="S3952"/>
    </row>
    <row r="3953" spans="2:19">
      <c r="B3953"/>
      <c r="S3953"/>
    </row>
    <row r="3954" spans="2:19">
      <c r="B3954"/>
      <c r="S3954"/>
    </row>
    <row r="3955" spans="2:19">
      <c r="B3955"/>
      <c r="S3955"/>
    </row>
    <row r="3956" spans="2:19">
      <c r="B3956"/>
      <c r="S3956"/>
    </row>
    <row r="3957" spans="2:19">
      <c r="B3957"/>
      <c r="S3957"/>
    </row>
    <row r="3958" spans="2:19">
      <c r="B3958"/>
      <c r="S3958"/>
    </row>
    <row r="3959" spans="2:19">
      <c r="B3959"/>
      <c r="S3959"/>
    </row>
    <row r="3960" spans="2:19">
      <c r="B3960"/>
      <c r="S3960"/>
    </row>
    <row r="3961" spans="2:19">
      <c r="B3961"/>
      <c r="S3961"/>
    </row>
    <row r="3962" spans="2:19">
      <c r="B3962"/>
      <c r="S3962"/>
    </row>
    <row r="3963" spans="2:19">
      <c r="B3963"/>
      <c r="S3963"/>
    </row>
    <row r="3964" spans="2:19">
      <c r="B3964"/>
      <c r="S3964"/>
    </row>
    <row r="3965" spans="2:19">
      <c r="B3965"/>
      <c r="S3965"/>
    </row>
    <row r="3966" spans="2:19">
      <c r="B3966"/>
      <c r="S3966"/>
    </row>
    <row r="3967" spans="2:19">
      <c r="B3967"/>
      <c r="S3967"/>
    </row>
    <row r="3968" spans="2:19">
      <c r="B3968"/>
      <c r="S3968"/>
    </row>
    <row r="3969" spans="2:19">
      <c r="B3969"/>
      <c r="S3969"/>
    </row>
    <row r="3970" spans="2:19">
      <c r="B3970"/>
      <c r="S3970"/>
    </row>
    <row r="3971" spans="2:19">
      <c r="B3971"/>
      <c r="S3971"/>
    </row>
    <row r="3972" spans="2:19">
      <c r="B3972"/>
      <c r="S3972"/>
    </row>
    <row r="3973" spans="2:19">
      <c r="B3973"/>
      <c r="S3973"/>
    </row>
    <row r="3974" spans="2:19">
      <c r="B3974"/>
      <c r="S3974"/>
    </row>
    <row r="3975" spans="2:19">
      <c r="B3975"/>
      <c r="S3975"/>
    </row>
    <row r="3976" spans="2:19">
      <c r="B3976"/>
      <c r="S3976"/>
    </row>
    <row r="3977" spans="2:19">
      <c r="B3977"/>
      <c r="S3977"/>
    </row>
    <row r="3978" spans="2:19">
      <c r="B3978"/>
      <c r="S3978"/>
    </row>
    <row r="3979" spans="2:19">
      <c r="B3979"/>
      <c r="S3979"/>
    </row>
    <row r="3980" spans="2:19">
      <c r="B3980"/>
      <c r="S3980"/>
    </row>
    <row r="3981" spans="2:19">
      <c r="B3981"/>
      <c r="S3981"/>
    </row>
    <row r="3982" spans="2:19">
      <c r="B3982"/>
      <c r="S3982"/>
    </row>
    <row r="3983" spans="2:19">
      <c r="B3983"/>
      <c r="S3983"/>
    </row>
    <row r="3984" spans="2:19">
      <c r="B3984"/>
      <c r="S3984"/>
    </row>
    <row r="3985" spans="2:19">
      <c r="B3985"/>
      <c r="S3985"/>
    </row>
    <row r="3986" spans="2:19">
      <c r="B3986"/>
      <c r="S3986"/>
    </row>
    <row r="3987" spans="2:19">
      <c r="B3987"/>
      <c r="S3987"/>
    </row>
    <row r="3988" spans="2:19">
      <c r="B3988"/>
      <c r="S3988"/>
    </row>
    <row r="3989" spans="2:19">
      <c r="B3989"/>
      <c r="S3989"/>
    </row>
    <row r="3990" spans="2:19">
      <c r="B3990"/>
      <c r="S3990"/>
    </row>
    <row r="3991" spans="2:19">
      <c r="B3991"/>
      <c r="S3991"/>
    </row>
    <row r="3992" spans="2:19">
      <c r="B3992"/>
      <c r="S3992"/>
    </row>
    <row r="3993" spans="2:19">
      <c r="B3993"/>
      <c r="S3993"/>
    </row>
    <row r="3994" spans="2:19">
      <c r="B3994"/>
      <c r="S3994"/>
    </row>
    <row r="3995" spans="2:19">
      <c r="B3995"/>
      <c r="S3995"/>
    </row>
    <row r="3996" spans="2:19">
      <c r="B3996"/>
      <c r="S3996"/>
    </row>
    <row r="3997" spans="2:19">
      <c r="B3997"/>
      <c r="S3997"/>
    </row>
    <row r="3998" spans="2:19">
      <c r="B3998"/>
      <c r="S3998"/>
    </row>
    <row r="3999" spans="2:19">
      <c r="B3999"/>
      <c r="S3999"/>
    </row>
    <row r="4000" spans="2:19">
      <c r="B4000"/>
      <c r="S4000"/>
    </row>
    <row r="4001" spans="2:19">
      <c r="B4001"/>
      <c r="S4001"/>
    </row>
    <row r="4002" spans="2:19">
      <c r="B4002"/>
      <c r="S4002"/>
    </row>
    <row r="4003" spans="2:19">
      <c r="B4003"/>
      <c r="S4003"/>
    </row>
    <row r="4004" spans="2:19">
      <c r="B4004"/>
      <c r="S4004"/>
    </row>
    <row r="4005" spans="2:19">
      <c r="B4005"/>
      <c r="S4005"/>
    </row>
    <row r="4006" spans="2:19">
      <c r="B4006"/>
      <c r="S4006"/>
    </row>
    <row r="4007" spans="2:19">
      <c r="B4007"/>
      <c r="S4007"/>
    </row>
    <row r="4008" spans="2:19">
      <c r="B4008"/>
      <c r="S4008"/>
    </row>
    <row r="4009" spans="2:19">
      <c r="B4009"/>
      <c r="S4009"/>
    </row>
    <row r="4010" spans="2:19">
      <c r="B4010"/>
      <c r="S4010"/>
    </row>
    <row r="4011" spans="2:19">
      <c r="B4011"/>
      <c r="S4011"/>
    </row>
    <row r="4012" spans="2:19">
      <c r="B4012"/>
      <c r="S4012"/>
    </row>
    <row r="4013" spans="2:19">
      <c r="B4013"/>
      <c r="S4013"/>
    </row>
    <row r="4014" spans="2:19">
      <c r="B4014"/>
      <c r="S4014"/>
    </row>
    <row r="4015" spans="2:19">
      <c r="B4015"/>
      <c r="S4015"/>
    </row>
    <row r="4016" spans="2:19">
      <c r="B4016"/>
      <c r="S4016"/>
    </row>
    <row r="4017" spans="2:19">
      <c r="B4017"/>
      <c r="S4017"/>
    </row>
    <row r="4018" spans="2:19">
      <c r="B4018"/>
      <c r="S4018"/>
    </row>
    <row r="4019" spans="2:19">
      <c r="B4019"/>
      <c r="S4019"/>
    </row>
    <row r="4020" spans="2:19">
      <c r="B4020"/>
      <c r="S4020"/>
    </row>
    <row r="4021" spans="2:19">
      <c r="B4021"/>
      <c r="S4021"/>
    </row>
    <row r="4022" spans="2:19">
      <c r="B4022"/>
      <c r="S4022"/>
    </row>
    <row r="4023" spans="2:19">
      <c r="B4023"/>
      <c r="S4023"/>
    </row>
    <row r="4024" spans="2:19">
      <c r="B4024"/>
      <c r="S4024"/>
    </row>
    <row r="4025" spans="2:19">
      <c r="B4025"/>
      <c r="S4025"/>
    </row>
    <row r="4026" spans="2:19">
      <c r="B4026"/>
      <c r="S4026"/>
    </row>
    <row r="4027" spans="2:19">
      <c r="B4027"/>
      <c r="S4027"/>
    </row>
    <row r="4028" spans="2:19">
      <c r="B4028"/>
      <c r="S4028"/>
    </row>
    <row r="4029" spans="2:19">
      <c r="B4029"/>
      <c r="S4029"/>
    </row>
    <row r="4030" spans="2:19">
      <c r="B4030"/>
      <c r="S4030"/>
    </row>
    <row r="4031" spans="2:19">
      <c r="B4031"/>
      <c r="S4031"/>
    </row>
    <row r="4032" spans="2:19">
      <c r="B4032"/>
      <c r="S4032"/>
    </row>
    <row r="4033" spans="2:19">
      <c r="B4033"/>
      <c r="S4033"/>
    </row>
    <row r="4034" spans="2:19">
      <c r="B4034"/>
      <c r="S4034"/>
    </row>
    <row r="4035" spans="2:19">
      <c r="B4035"/>
      <c r="S4035"/>
    </row>
    <row r="4036" spans="2:19">
      <c r="B4036"/>
      <c r="S4036"/>
    </row>
    <row r="4037" spans="2:19">
      <c r="B4037"/>
      <c r="S4037"/>
    </row>
    <row r="4038" spans="2:19">
      <c r="B4038"/>
      <c r="S4038"/>
    </row>
    <row r="4039" spans="2:19">
      <c r="B4039"/>
      <c r="S4039"/>
    </row>
    <row r="4040" spans="2:19">
      <c r="B4040"/>
      <c r="S4040"/>
    </row>
    <row r="4041" spans="2:19">
      <c r="B4041"/>
      <c r="S4041"/>
    </row>
    <row r="4042" spans="2:19">
      <c r="B4042"/>
      <c r="S4042"/>
    </row>
    <row r="4043" spans="2:19">
      <c r="B4043"/>
      <c r="S4043"/>
    </row>
    <row r="4044" spans="2:19">
      <c r="B4044"/>
      <c r="S4044"/>
    </row>
    <row r="4045" spans="2:19">
      <c r="B4045"/>
      <c r="S4045"/>
    </row>
    <row r="4046" spans="2:19">
      <c r="B4046"/>
      <c r="S4046"/>
    </row>
    <row r="4047" spans="2:19">
      <c r="B4047"/>
      <c r="S4047"/>
    </row>
    <row r="4048" spans="2:19">
      <c r="B4048"/>
      <c r="S4048"/>
    </row>
    <row r="4049" spans="2:19">
      <c r="B4049"/>
      <c r="S4049"/>
    </row>
    <row r="4050" spans="2:19">
      <c r="B4050"/>
      <c r="S4050"/>
    </row>
    <row r="4051" spans="2:19">
      <c r="B4051"/>
      <c r="S4051"/>
    </row>
    <row r="4052" spans="2:19">
      <c r="B4052"/>
      <c r="S4052"/>
    </row>
    <row r="4053" spans="2:19">
      <c r="B4053"/>
      <c r="S4053"/>
    </row>
    <row r="4054" spans="2:19">
      <c r="B4054"/>
      <c r="S4054"/>
    </row>
    <row r="4055" spans="2:19">
      <c r="B4055"/>
      <c r="S4055"/>
    </row>
    <row r="4056" spans="2:19">
      <c r="B4056"/>
      <c r="S4056"/>
    </row>
    <row r="4057" spans="2:19">
      <c r="B4057"/>
      <c r="S4057"/>
    </row>
    <row r="4058" spans="2:19">
      <c r="B4058"/>
      <c r="S4058"/>
    </row>
    <row r="4059" spans="2:19">
      <c r="B4059"/>
      <c r="S4059"/>
    </row>
    <row r="4060" spans="2:19">
      <c r="B4060"/>
      <c r="S4060"/>
    </row>
    <row r="4061" spans="2:19">
      <c r="B4061"/>
      <c r="S4061"/>
    </row>
    <row r="4062" spans="2:19">
      <c r="B4062"/>
      <c r="S4062"/>
    </row>
    <row r="4063" spans="2:19">
      <c r="B4063"/>
      <c r="S4063"/>
    </row>
    <row r="4064" spans="2:19">
      <c r="B4064"/>
      <c r="S4064"/>
    </row>
    <row r="4065" spans="2:19">
      <c r="B4065"/>
      <c r="S4065"/>
    </row>
    <row r="4066" spans="2:19">
      <c r="B4066"/>
      <c r="S4066"/>
    </row>
    <row r="4067" spans="2:19">
      <c r="B4067"/>
      <c r="S4067"/>
    </row>
    <row r="4068" spans="2:19">
      <c r="B4068"/>
      <c r="S4068"/>
    </row>
    <row r="4069" spans="2:19">
      <c r="B4069"/>
      <c r="S4069"/>
    </row>
    <row r="4070" spans="2:19">
      <c r="B4070"/>
      <c r="S4070"/>
    </row>
    <row r="4071" spans="2:19">
      <c r="B4071"/>
      <c r="S4071"/>
    </row>
    <row r="4072" spans="2:19">
      <c r="B4072"/>
      <c r="S4072"/>
    </row>
    <row r="4073" spans="2:19">
      <c r="B4073"/>
      <c r="S4073"/>
    </row>
    <row r="4074" spans="2:19">
      <c r="B4074"/>
      <c r="S4074"/>
    </row>
    <row r="4075" spans="2:19">
      <c r="B4075"/>
      <c r="S4075"/>
    </row>
    <row r="4076" spans="2:19">
      <c r="B4076"/>
      <c r="S4076"/>
    </row>
    <row r="4077" spans="2:19">
      <c r="B4077"/>
      <c r="S4077"/>
    </row>
    <row r="4078" spans="2:19">
      <c r="B4078"/>
      <c r="S4078"/>
    </row>
    <row r="4079" spans="2:19">
      <c r="B4079"/>
      <c r="S4079"/>
    </row>
    <row r="4080" spans="2:19">
      <c r="B4080"/>
      <c r="S4080"/>
    </row>
    <row r="4081" spans="2:19">
      <c r="B4081"/>
      <c r="S4081"/>
    </row>
    <row r="4082" spans="2:19">
      <c r="B4082"/>
      <c r="S4082"/>
    </row>
    <row r="4083" spans="2:19">
      <c r="B4083"/>
      <c r="S4083"/>
    </row>
    <row r="4084" spans="2:19">
      <c r="B4084"/>
      <c r="S4084"/>
    </row>
    <row r="4085" spans="2:19">
      <c r="B4085"/>
      <c r="S4085"/>
    </row>
    <row r="4086" spans="2:19">
      <c r="B4086"/>
      <c r="S4086"/>
    </row>
    <row r="4087" spans="2:19">
      <c r="B4087"/>
      <c r="S4087"/>
    </row>
    <row r="4088" spans="2:19">
      <c r="B4088"/>
      <c r="S4088"/>
    </row>
    <row r="4089" spans="2:19">
      <c r="B4089"/>
      <c r="S4089"/>
    </row>
    <row r="4090" spans="2:19">
      <c r="B4090"/>
      <c r="S4090"/>
    </row>
    <row r="4091" spans="2:19">
      <c r="B4091"/>
      <c r="S4091"/>
    </row>
    <row r="4092" spans="2:19">
      <c r="B4092"/>
      <c r="S4092"/>
    </row>
    <row r="4093" spans="2:19">
      <c r="B4093"/>
      <c r="S4093"/>
    </row>
    <row r="4094" spans="2:19">
      <c r="B4094"/>
      <c r="S4094"/>
    </row>
    <row r="4095" spans="2:19">
      <c r="B4095"/>
      <c r="S4095"/>
    </row>
    <row r="4096" spans="2:19">
      <c r="B4096"/>
      <c r="S4096"/>
    </row>
    <row r="4097" spans="2:19">
      <c r="B4097"/>
      <c r="S4097"/>
    </row>
    <row r="4098" spans="2:19">
      <c r="B4098"/>
      <c r="S4098"/>
    </row>
    <row r="4099" spans="2:19">
      <c r="B4099"/>
      <c r="S4099"/>
    </row>
    <row r="4100" spans="2:19">
      <c r="B4100"/>
      <c r="S4100"/>
    </row>
    <row r="4101" spans="2:19">
      <c r="B4101"/>
      <c r="S4101"/>
    </row>
    <row r="4102" spans="2:19">
      <c r="B4102"/>
      <c r="S4102"/>
    </row>
    <row r="4103" spans="2:19">
      <c r="B4103"/>
      <c r="S4103"/>
    </row>
    <row r="4104" spans="2:19">
      <c r="B4104"/>
      <c r="S4104"/>
    </row>
    <row r="4105" spans="2:19">
      <c r="B4105"/>
      <c r="S4105"/>
    </row>
    <row r="4106" spans="2:19">
      <c r="B4106"/>
      <c r="S4106"/>
    </row>
    <row r="4107" spans="2:19">
      <c r="B4107"/>
      <c r="S4107"/>
    </row>
    <row r="4108" spans="2:19">
      <c r="B4108"/>
      <c r="S4108"/>
    </row>
    <row r="4109" spans="2:19">
      <c r="B4109"/>
      <c r="S4109"/>
    </row>
    <row r="4110" spans="2:19">
      <c r="B4110"/>
      <c r="S4110"/>
    </row>
    <row r="4111" spans="2:19">
      <c r="B4111"/>
      <c r="S4111"/>
    </row>
    <row r="4112" spans="2:19">
      <c r="B4112"/>
      <c r="S4112"/>
    </row>
    <row r="4113" spans="2:19">
      <c r="B4113"/>
      <c r="S4113"/>
    </row>
    <row r="4114" spans="2:19">
      <c r="B4114"/>
      <c r="S4114"/>
    </row>
    <row r="4115" spans="2:19">
      <c r="B4115"/>
      <c r="S4115"/>
    </row>
    <row r="4116" spans="2:19">
      <c r="B4116"/>
      <c r="S4116"/>
    </row>
    <row r="4117" spans="2:19">
      <c r="B4117"/>
      <c r="S4117"/>
    </row>
    <row r="4118" spans="2:19">
      <c r="B4118"/>
      <c r="S4118"/>
    </row>
    <row r="4119" spans="2:19">
      <c r="B4119"/>
      <c r="S4119"/>
    </row>
    <row r="4120" spans="2:19">
      <c r="B4120"/>
      <c r="S4120"/>
    </row>
    <row r="4121" spans="2:19">
      <c r="B4121"/>
      <c r="S4121"/>
    </row>
    <row r="4122" spans="2:19">
      <c r="B4122"/>
      <c r="S4122"/>
    </row>
    <row r="4123" spans="2:19">
      <c r="B4123"/>
      <c r="S4123"/>
    </row>
    <row r="4124" spans="2:19">
      <c r="B4124"/>
      <c r="S4124"/>
    </row>
    <row r="4125" spans="2:19">
      <c r="B4125"/>
      <c r="S4125"/>
    </row>
    <row r="4126" spans="2:19">
      <c r="B4126"/>
      <c r="S4126"/>
    </row>
    <row r="4127" spans="2:19">
      <c r="B4127"/>
      <c r="S4127"/>
    </row>
    <row r="4128" spans="2:19">
      <c r="B4128"/>
      <c r="S4128"/>
    </row>
    <row r="4129" spans="2:19">
      <c r="B4129"/>
      <c r="S4129"/>
    </row>
    <row r="4130" spans="2:19">
      <c r="B4130"/>
      <c r="S4130"/>
    </row>
    <row r="4131" spans="2:19">
      <c r="B4131"/>
      <c r="S4131"/>
    </row>
    <row r="4132" spans="2:19">
      <c r="B4132"/>
      <c r="S4132"/>
    </row>
    <row r="4133" spans="2:19">
      <c r="B4133"/>
      <c r="S4133"/>
    </row>
    <row r="4134" spans="2:19">
      <c r="B4134"/>
      <c r="S4134"/>
    </row>
    <row r="4135" spans="2:19">
      <c r="B4135"/>
      <c r="S4135"/>
    </row>
    <row r="4136" spans="2:19">
      <c r="B4136"/>
      <c r="S4136"/>
    </row>
    <row r="4137" spans="2:19">
      <c r="B4137"/>
      <c r="S4137"/>
    </row>
    <row r="4138" spans="2:19">
      <c r="B4138"/>
      <c r="S4138"/>
    </row>
    <row r="4139" spans="2:19">
      <c r="B4139"/>
      <c r="S4139"/>
    </row>
    <row r="4140" spans="2:19">
      <c r="B4140"/>
      <c r="S4140"/>
    </row>
    <row r="4141" spans="2:19">
      <c r="B4141"/>
      <c r="S4141"/>
    </row>
    <row r="4142" spans="2:19">
      <c r="B4142"/>
      <c r="S4142"/>
    </row>
    <row r="4143" spans="2:19">
      <c r="B4143"/>
      <c r="S4143"/>
    </row>
    <row r="4144" spans="2:19">
      <c r="B4144"/>
      <c r="S4144"/>
    </row>
    <row r="4145" spans="2:19">
      <c r="B4145"/>
      <c r="S4145"/>
    </row>
    <row r="4146" spans="2:19">
      <c r="B4146"/>
      <c r="S4146"/>
    </row>
    <row r="4147" spans="2:19">
      <c r="B4147"/>
      <c r="S4147"/>
    </row>
    <row r="4148" spans="2:19">
      <c r="B4148"/>
      <c r="S4148"/>
    </row>
    <row r="4149" spans="2:19">
      <c r="B4149"/>
      <c r="S4149"/>
    </row>
    <row r="4150" spans="2:19">
      <c r="B4150"/>
      <c r="S4150"/>
    </row>
    <row r="4151" spans="2:19">
      <c r="B4151"/>
      <c r="S4151"/>
    </row>
    <row r="4152" spans="2:19">
      <c r="B4152"/>
      <c r="S4152"/>
    </row>
    <row r="4153" spans="2:19">
      <c r="B4153"/>
      <c r="S4153"/>
    </row>
    <row r="4154" spans="2:19">
      <c r="B4154"/>
      <c r="S4154"/>
    </row>
    <row r="4155" spans="2:19">
      <c r="B4155"/>
      <c r="S4155"/>
    </row>
    <row r="4156" spans="2:19">
      <c r="B4156"/>
      <c r="S4156"/>
    </row>
    <row r="4157" spans="2:19">
      <c r="B4157"/>
      <c r="S4157"/>
    </row>
    <row r="4158" spans="2:19">
      <c r="B4158"/>
      <c r="S4158"/>
    </row>
    <row r="4159" spans="2:19">
      <c r="B4159"/>
      <c r="S4159"/>
    </row>
    <row r="4160" spans="2:19">
      <c r="B4160"/>
      <c r="S4160"/>
    </row>
    <row r="4161" spans="2:19">
      <c r="B4161"/>
      <c r="S4161"/>
    </row>
    <row r="4162" spans="2:19">
      <c r="B4162"/>
      <c r="S4162"/>
    </row>
    <row r="4163" spans="2:19">
      <c r="B4163"/>
      <c r="S4163"/>
    </row>
    <row r="4164" spans="2:19">
      <c r="B4164"/>
      <c r="S4164"/>
    </row>
    <row r="4165" spans="2:19">
      <c r="B4165"/>
      <c r="S4165"/>
    </row>
    <row r="4166" spans="2:19">
      <c r="B4166"/>
      <c r="S4166"/>
    </row>
    <row r="4167" spans="2:19">
      <c r="B4167"/>
      <c r="S4167"/>
    </row>
    <row r="4168" spans="2:19">
      <c r="B4168"/>
      <c r="S4168"/>
    </row>
    <row r="4169" spans="2:19">
      <c r="B4169"/>
      <c r="S4169"/>
    </row>
    <row r="4170" spans="2:19">
      <c r="B4170"/>
      <c r="S4170"/>
    </row>
    <row r="4171" spans="2:19">
      <c r="B4171"/>
      <c r="S4171"/>
    </row>
    <row r="4172" spans="2:19">
      <c r="B4172"/>
      <c r="S4172"/>
    </row>
    <row r="4173" spans="2:19">
      <c r="B4173"/>
      <c r="S4173"/>
    </row>
    <row r="4174" spans="2:19">
      <c r="B4174"/>
      <c r="S4174"/>
    </row>
    <row r="4175" spans="2:19">
      <c r="B4175"/>
      <c r="S4175"/>
    </row>
    <row r="4176" spans="2:19">
      <c r="B4176"/>
      <c r="S4176"/>
    </row>
    <row r="4177" spans="2:19">
      <c r="B4177"/>
      <c r="S4177"/>
    </row>
    <row r="4178" spans="2:19">
      <c r="B4178"/>
      <c r="S4178"/>
    </row>
    <row r="4179" spans="2:19">
      <c r="B4179"/>
      <c r="S4179"/>
    </row>
    <row r="4180" spans="2:19">
      <c r="B4180"/>
      <c r="S4180"/>
    </row>
    <row r="4181" spans="2:19">
      <c r="B4181"/>
      <c r="S4181"/>
    </row>
    <row r="4182" spans="2:19">
      <c r="B4182"/>
      <c r="S4182"/>
    </row>
    <row r="4183" spans="2:19">
      <c r="B4183"/>
      <c r="S4183"/>
    </row>
    <row r="4184" spans="2:19">
      <c r="B4184"/>
      <c r="S4184"/>
    </row>
    <row r="4185" spans="2:19">
      <c r="B4185"/>
      <c r="S4185"/>
    </row>
    <row r="4186" spans="2:19">
      <c r="B4186"/>
      <c r="S4186"/>
    </row>
    <row r="4187" spans="2:19">
      <c r="B4187"/>
      <c r="S4187"/>
    </row>
    <row r="4188" spans="2:19">
      <c r="B4188"/>
      <c r="S4188"/>
    </row>
    <row r="4189" spans="2:19">
      <c r="B4189"/>
      <c r="S4189"/>
    </row>
    <row r="4190" spans="2:19">
      <c r="B4190"/>
      <c r="S4190"/>
    </row>
    <row r="4191" spans="2:19">
      <c r="B4191"/>
      <c r="S4191"/>
    </row>
    <row r="4192" spans="2:19">
      <c r="B4192"/>
      <c r="S4192"/>
    </row>
    <row r="4193" spans="2:19">
      <c r="B4193"/>
      <c r="S4193"/>
    </row>
    <row r="4194" spans="2:19">
      <c r="B4194"/>
      <c r="S4194"/>
    </row>
    <row r="4195" spans="2:19">
      <c r="B4195"/>
      <c r="S4195"/>
    </row>
    <row r="4196" spans="2:19">
      <c r="B4196"/>
      <c r="S4196"/>
    </row>
    <row r="4197" spans="2:19">
      <c r="B4197"/>
      <c r="S4197"/>
    </row>
    <row r="4198" spans="2:19">
      <c r="B4198"/>
      <c r="S4198"/>
    </row>
    <row r="4199" spans="2:19">
      <c r="B4199"/>
      <c r="S4199"/>
    </row>
    <row r="4200" spans="2:19">
      <c r="B4200"/>
      <c r="S4200"/>
    </row>
    <row r="4201" spans="2:19">
      <c r="B4201"/>
      <c r="S4201"/>
    </row>
    <row r="4202" spans="2:19">
      <c r="B4202"/>
      <c r="S4202"/>
    </row>
    <row r="4203" spans="2:19">
      <c r="B4203"/>
      <c r="S4203"/>
    </row>
    <row r="4204" spans="2:19">
      <c r="B4204"/>
      <c r="S4204"/>
    </row>
    <row r="4205" spans="2:19">
      <c r="B4205"/>
      <c r="S4205"/>
    </row>
    <row r="4206" spans="2:19">
      <c r="B4206"/>
      <c r="S4206"/>
    </row>
    <row r="4207" spans="2:19">
      <c r="B4207"/>
      <c r="S4207"/>
    </row>
    <row r="4208" spans="2:19">
      <c r="B4208"/>
      <c r="S4208"/>
    </row>
    <row r="4209" spans="2:19">
      <c r="B4209"/>
      <c r="S4209"/>
    </row>
    <row r="4210" spans="2:19">
      <c r="B4210"/>
      <c r="S4210"/>
    </row>
    <row r="4211" spans="2:19">
      <c r="B4211"/>
      <c r="S4211"/>
    </row>
    <row r="4212" spans="2:19">
      <c r="B4212"/>
      <c r="S4212"/>
    </row>
    <row r="4213" spans="2:19">
      <c r="B4213"/>
      <c r="S4213"/>
    </row>
    <row r="4214" spans="2:19">
      <c r="B4214"/>
      <c r="S4214"/>
    </row>
    <row r="4215" spans="2:19">
      <c r="B4215"/>
      <c r="S4215"/>
    </row>
    <row r="4216" spans="2:19">
      <c r="B4216"/>
      <c r="S4216"/>
    </row>
    <row r="4217" spans="2:19">
      <c r="B4217"/>
      <c r="S4217"/>
    </row>
    <row r="4218" spans="2:19">
      <c r="B4218"/>
      <c r="S4218"/>
    </row>
    <row r="4219" spans="2:19">
      <c r="B4219"/>
      <c r="S4219"/>
    </row>
    <row r="4220" spans="2:19">
      <c r="B4220"/>
      <c r="S4220"/>
    </row>
    <row r="4221" spans="2:19">
      <c r="B4221"/>
      <c r="S4221"/>
    </row>
    <row r="4222" spans="2:19">
      <c r="B4222"/>
      <c r="S4222"/>
    </row>
    <row r="4223" spans="2:19">
      <c r="B4223"/>
      <c r="S4223"/>
    </row>
    <row r="4224" spans="2:19">
      <c r="B4224"/>
      <c r="S4224"/>
    </row>
    <row r="4225" spans="2:19">
      <c r="B4225"/>
      <c r="S4225"/>
    </row>
    <row r="4226" spans="2:19">
      <c r="B4226"/>
      <c r="S4226"/>
    </row>
    <row r="4227" spans="2:19">
      <c r="B4227"/>
      <c r="S4227"/>
    </row>
    <row r="4228" spans="2:19">
      <c r="B4228"/>
      <c r="S4228"/>
    </row>
    <row r="4229" spans="2:19">
      <c r="B4229"/>
      <c r="S4229"/>
    </row>
    <row r="4230" spans="2:19">
      <c r="B4230"/>
      <c r="S4230"/>
    </row>
    <row r="4231" spans="2:19">
      <c r="B4231"/>
      <c r="S4231"/>
    </row>
    <row r="4232" spans="2:19">
      <c r="B4232"/>
      <c r="S4232"/>
    </row>
    <row r="4233" spans="2:19">
      <c r="B4233"/>
      <c r="S4233"/>
    </row>
    <row r="4234" spans="2:19">
      <c r="B4234"/>
      <c r="S4234"/>
    </row>
    <row r="4235" spans="2:19">
      <c r="B4235"/>
      <c r="S4235"/>
    </row>
    <row r="4236" spans="2:19">
      <c r="B4236"/>
      <c r="S4236"/>
    </row>
    <row r="4237" spans="2:19">
      <c r="B4237"/>
      <c r="S4237"/>
    </row>
    <row r="4238" spans="2:19">
      <c r="B4238"/>
      <c r="S4238"/>
    </row>
    <row r="4239" spans="2:19">
      <c r="B4239"/>
      <c r="S4239"/>
    </row>
    <row r="4240" spans="2:19">
      <c r="B4240"/>
      <c r="S4240"/>
    </row>
    <row r="4241" spans="2:19">
      <c r="B4241"/>
      <c r="S4241"/>
    </row>
    <row r="4242" spans="2:19">
      <c r="B4242"/>
      <c r="S4242"/>
    </row>
    <row r="4243" spans="2:19">
      <c r="B4243"/>
      <c r="S4243"/>
    </row>
    <row r="4244" spans="2:19">
      <c r="B4244"/>
      <c r="S4244"/>
    </row>
    <row r="4245" spans="2:19">
      <c r="B4245"/>
      <c r="S4245"/>
    </row>
    <row r="4246" spans="2:19">
      <c r="B4246"/>
      <c r="S4246"/>
    </row>
    <row r="4247" spans="2:19">
      <c r="B4247"/>
      <c r="S4247"/>
    </row>
    <row r="4248" spans="2:19">
      <c r="B4248"/>
      <c r="S4248"/>
    </row>
    <row r="4249" spans="2:19">
      <c r="B4249"/>
      <c r="S4249"/>
    </row>
    <row r="4250" spans="2:19">
      <c r="B4250"/>
      <c r="S4250"/>
    </row>
    <row r="4251" spans="2:19">
      <c r="B4251"/>
      <c r="S4251"/>
    </row>
    <row r="4252" spans="2:19">
      <c r="B4252"/>
      <c r="S4252"/>
    </row>
    <row r="4253" spans="2:19">
      <c r="B4253"/>
      <c r="S4253"/>
    </row>
    <row r="4254" spans="2:19">
      <c r="B4254"/>
      <c r="S4254"/>
    </row>
    <row r="4255" spans="2:19">
      <c r="B4255"/>
      <c r="S4255"/>
    </row>
    <row r="4256" spans="2:19">
      <c r="B4256"/>
      <c r="S4256"/>
    </row>
    <row r="4257" spans="2:19">
      <c r="B4257"/>
      <c r="S4257"/>
    </row>
    <row r="4258" spans="2:19">
      <c r="B4258"/>
      <c r="S4258"/>
    </row>
    <row r="4259" spans="2:19">
      <c r="B4259"/>
      <c r="S4259"/>
    </row>
    <row r="4260" spans="2:19">
      <c r="B4260"/>
      <c r="S4260"/>
    </row>
    <row r="4261" spans="2:19">
      <c r="B4261"/>
      <c r="S4261"/>
    </row>
    <row r="4262" spans="2:19">
      <c r="B4262"/>
      <c r="S4262"/>
    </row>
    <row r="4263" spans="2:19">
      <c r="B4263"/>
      <c r="S4263"/>
    </row>
    <row r="4264" spans="2:19">
      <c r="B4264"/>
      <c r="S4264"/>
    </row>
    <row r="4265" spans="2:19">
      <c r="B4265"/>
      <c r="S4265"/>
    </row>
    <row r="4266" spans="2:19">
      <c r="B4266"/>
      <c r="S4266"/>
    </row>
    <row r="4267" spans="2:19">
      <c r="B4267"/>
      <c r="S4267"/>
    </row>
    <row r="4268" spans="2:19">
      <c r="B4268"/>
      <c r="S4268"/>
    </row>
    <row r="4269" spans="2:19">
      <c r="B4269"/>
      <c r="S4269"/>
    </row>
    <row r="4270" spans="2:19">
      <c r="B4270"/>
      <c r="S4270"/>
    </row>
    <row r="4271" spans="2:19">
      <c r="B4271"/>
      <c r="S4271"/>
    </row>
    <row r="4272" spans="2:19">
      <c r="B4272"/>
      <c r="S4272"/>
    </row>
    <row r="4273" spans="2:19">
      <c r="B4273"/>
      <c r="S4273"/>
    </row>
    <row r="4274" spans="2:19">
      <c r="B4274"/>
      <c r="S4274"/>
    </row>
    <row r="4275" spans="2:19">
      <c r="B4275"/>
      <c r="S4275"/>
    </row>
    <row r="4276" spans="2:19">
      <c r="B4276"/>
      <c r="S4276"/>
    </row>
    <row r="4277" spans="2:19">
      <c r="B4277"/>
      <c r="S4277"/>
    </row>
    <row r="4278" spans="2:19">
      <c r="B4278"/>
      <c r="S4278"/>
    </row>
    <row r="4279" spans="2:19">
      <c r="B4279"/>
      <c r="S4279"/>
    </row>
    <row r="4280" spans="2:19">
      <c r="B4280"/>
      <c r="S4280"/>
    </row>
    <row r="4281" spans="2:19">
      <c r="B4281"/>
      <c r="S4281"/>
    </row>
    <row r="4282" spans="2:19">
      <c r="B4282"/>
      <c r="S4282"/>
    </row>
    <row r="4283" spans="2:19">
      <c r="B4283"/>
      <c r="S4283"/>
    </row>
    <row r="4284" spans="2:19">
      <c r="B4284"/>
      <c r="S4284"/>
    </row>
    <row r="4285" spans="2:19">
      <c r="B4285"/>
      <c r="S4285"/>
    </row>
    <row r="4286" spans="2:19">
      <c r="B4286"/>
      <c r="S4286"/>
    </row>
    <row r="4287" spans="2:19">
      <c r="B4287"/>
      <c r="S4287"/>
    </row>
    <row r="4288" spans="2:19">
      <c r="B4288"/>
      <c r="S4288"/>
    </row>
    <row r="4289" spans="2:19">
      <c r="B4289"/>
      <c r="S4289"/>
    </row>
    <row r="4290" spans="2:19">
      <c r="B4290"/>
      <c r="S4290"/>
    </row>
    <row r="4291" spans="2:19">
      <c r="B4291"/>
      <c r="S4291"/>
    </row>
    <row r="4292" spans="2:19">
      <c r="B4292"/>
      <c r="S4292"/>
    </row>
    <row r="4293" spans="2:19">
      <c r="B4293"/>
      <c r="S4293"/>
    </row>
    <row r="4294" spans="2:19">
      <c r="B4294"/>
      <c r="S4294"/>
    </row>
    <row r="4295" spans="2:19">
      <c r="B4295"/>
      <c r="S4295"/>
    </row>
    <row r="4296" spans="2:19">
      <c r="B4296"/>
      <c r="S4296"/>
    </row>
    <row r="4297" spans="2:19">
      <c r="B4297"/>
      <c r="S4297"/>
    </row>
    <row r="4298" spans="2:19">
      <c r="B4298"/>
      <c r="S4298"/>
    </row>
    <row r="4299" spans="2:19">
      <c r="B4299"/>
      <c r="S4299"/>
    </row>
    <row r="4300" spans="2:19">
      <c r="B4300"/>
      <c r="S4300"/>
    </row>
    <row r="4301" spans="2:19">
      <c r="B4301"/>
      <c r="S4301"/>
    </row>
    <row r="4302" spans="2:19">
      <c r="B4302"/>
      <c r="S4302"/>
    </row>
    <row r="4303" spans="2:19">
      <c r="B4303"/>
      <c r="S4303"/>
    </row>
    <row r="4304" spans="2:19">
      <c r="B4304"/>
      <c r="S4304"/>
    </row>
    <row r="4305" spans="2:19">
      <c r="B4305"/>
      <c r="S4305"/>
    </row>
    <row r="4306" spans="2:19">
      <c r="B4306"/>
      <c r="S4306"/>
    </row>
    <row r="4307" spans="2:19">
      <c r="B4307"/>
      <c r="S4307"/>
    </row>
    <row r="4308" spans="2:19">
      <c r="B4308"/>
      <c r="S4308"/>
    </row>
    <row r="4309" spans="2:19">
      <c r="B4309"/>
      <c r="S4309"/>
    </row>
    <row r="4310" spans="2:19">
      <c r="B4310"/>
      <c r="S4310"/>
    </row>
    <row r="4311" spans="2:19">
      <c r="B4311"/>
      <c r="S4311"/>
    </row>
    <row r="4312" spans="2:19">
      <c r="B4312"/>
      <c r="S4312"/>
    </row>
    <row r="4313" spans="2:19">
      <c r="B4313"/>
      <c r="S4313"/>
    </row>
    <row r="4314" spans="2:19">
      <c r="B4314"/>
      <c r="S4314"/>
    </row>
    <row r="4315" spans="2:19">
      <c r="B4315"/>
      <c r="S4315"/>
    </row>
    <row r="4316" spans="2:19">
      <c r="B4316"/>
      <c r="S4316"/>
    </row>
    <row r="4317" spans="2:19">
      <c r="B4317"/>
      <c r="S4317"/>
    </row>
    <row r="4318" spans="2:19">
      <c r="B4318"/>
      <c r="S4318"/>
    </row>
    <row r="4319" spans="2:19">
      <c r="B4319"/>
      <c r="S4319"/>
    </row>
    <row r="4320" spans="2:19">
      <c r="B4320"/>
      <c r="S4320"/>
    </row>
    <row r="4321" spans="2:19">
      <c r="B4321"/>
      <c r="S4321"/>
    </row>
    <row r="4322" spans="2:19">
      <c r="B4322"/>
      <c r="S4322"/>
    </row>
    <row r="4323" spans="2:19">
      <c r="B4323"/>
      <c r="S4323"/>
    </row>
    <row r="4324" spans="2:19">
      <c r="B4324"/>
      <c r="S4324"/>
    </row>
    <row r="4325" spans="2:19">
      <c r="B4325"/>
      <c r="S4325"/>
    </row>
    <row r="4326" spans="2:19">
      <c r="B4326"/>
      <c r="S4326"/>
    </row>
    <row r="4327" spans="2:19">
      <c r="B4327"/>
      <c r="S4327"/>
    </row>
    <row r="4328" spans="2:19">
      <c r="B4328"/>
      <c r="S4328"/>
    </row>
    <row r="4329" spans="2:19">
      <c r="B4329"/>
      <c r="S4329"/>
    </row>
    <row r="4330" spans="2:19">
      <c r="B4330"/>
      <c r="S4330"/>
    </row>
    <row r="4331" spans="2:19">
      <c r="B4331"/>
      <c r="S4331"/>
    </row>
    <row r="4332" spans="2:19">
      <c r="B4332"/>
      <c r="S4332"/>
    </row>
    <row r="4333" spans="2:19">
      <c r="B4333"/>
      <c r="S4333"/>
    </row>
    <row r="4334" spans="2:19">
      <c r="B4334"/>
      <c r="S4334"/>
    </row>
    <row r="4335" spans="2:19">
      <c r="B4335"/>
      <c r="S4335"/>
    </row>
    <row r="4336" spans="2:19">
      <c r="B4336"/>
      <c r="S4336"/>
    </row>
    <row r="4337" spans="2:19">
      <c r="B4337"/>
      <c r="S4337"/>
    </row>
    <row r="4338" spans="2:19">
      <c r="B4338"/>
      <c r="S4338"/>
    </row>
    <row r="4339" spans="2:19">
      <c r="B4339"/>
      <c r="S4339"/>
    </row>
    <row r="4340" spans="2:19">
      <c r="B4340"/>
      <c r="S4340"/>
    </row>
    <row r="4341" spans="2:19">
      <c r="B4341"/>
      <c r="S4341"/>
    </row>
    <row r="4342" spans="2:19">
      <c r="B4342"/>
      <c r="S4342"/>
    </row>
    <row r="4343" spans="2:19">
      <c r="B4343"/>
      <c r="S4343"/>
    </row>
    <row r="4344" spans="2:19">
      <c r="B4344"/>
      <c r="S4344"/>
    </row>
    <row r="4345" spans="2:19">
      <c r="B4345"/>
      <c r="S4345"/>
    </row>
    <row r="4346" spans="2:19">
      <c r="B4346"/>
      <c r="S4346"/>
    </row>
    <row r="4347" spans="2:19">
      <c r="B4347"/>
      <c r="S4347"/>
    </row>
    <row r="4348" spans="2:19">
      <c r="B4348"/>
      <c r="S4348"/>
    </row>
    <row r="4349" spans="2:19">
      <c r="B4349"/>
      <c r="S4349"/>
    </row>
    <row r="4350" spans="2:19">
      <c r="B4350"/>
      <c r="S4350"/>
    </row>
    <row r="4351" spans="2:19">
      <c r="B4351"/>
      <c r="S4351"/>
    </row>
    <row r="4352" spans="2:19">
      <c r="B4352"/>
      <c r="S4352"/>
    </row>
    <row r="4353" spans="2:19">
      <c r="B4353"/>
      <c r="S4353"/>
    </row>
    <row r="4354" spans="2:19">
      <c r="B4354"/>
      <c r="S4354"/>
    </row>
    <row r="4355" spans="2:19">
      <c r="B4355"/>
      <c r="S4355"/>
    </row>
    <row r="4356" spans="2:19">
      <c r="B4356"/>
      <c r="S4356"/>
    </row>
    <row r="4357" spans="2:19">
      <c r="B4357"/>
      <c r="S4357"/>
    </row>
    <row r="4358" spans="2:19">
      <c r="B4358"/>
      <c r="S4358"/>
    </row>
    <row r="4359" spans="2:19">
      <c r="B4359"/>
      <c r="S4359"/>
    </row>
    <row r="4360" spans="2:19">
      <c r="B4360"/>
      <c r="S4360"/>
    </row>
    <row r="4361" spans="2:19">
      <c r="B4361"/>
      <c r="S4361"/>
    </row>
    <row r="4362" spans="2:19">
      <c r="B4362"/>
      <c r="S4362"/>
    </row>
    <row r="4363" spans="2:19">
      <c r="B4363"/>
      <c r="S4363"/>
    </row>
    <row r="4364" spans="2:19">
      <c r="B4364"/>
      <c r="S4364"/>
    </row>
    <row r="4365" spans="2:19">
      <c r="B4365"/>
      <c r="S4365"/>
    </row>
    <row r="4366" spans="2:19">
      <c r="B4366"/>
      <c r="S4366"/>
    </row>
    <row r="4367" spans="2:19">
      <c r="B4367"/>
      <c r="S4367"/>
    </row>
    <row r="4368" spans="2:19">
      <c r="B4368"/>
      <c r="S4368"/>
    </row>
    <row r="4369" spans="2:19">
      <c r="B4369"/>
      <c r="S4369"/>
    </row>
    <row r="4370" spans="2:19">
      <c r="B4370"/>
      <c r="S4370"/>
    </row>
    <row r="4371" spans="2:19">
      <c r="B4371"/>
      <c r="S4371"/>
    </row>
    <row r="4372" spans="2:19">
      <c r="B4372"/>
      <c r="S4372"/>
    </row>
    <row r="4373" spans="2:19">
      <c r="B4373"/>
      <c r="S4373"/>
    </row>
    <row r="4374" spans="2:19">
      <c r="B4374"/>
      <c r="S4374"/>
    </row>
    <row r="4375" spans="2:19">
      <c r="B4375"/>
      <c r="S4375"/>
    </row>
    <row r="4376" spans="2:19">
      <c r="B4376"/>
      <c r="S4376"/>
    </row>
    <row r="4377" spans="2:19">
      <c r="B4377"/>
      <c r="S4377"/>
    </row>
    <row r="4378" spans="2:19">
      <c r="B4378"/>
      <c r="S4378"/>
    </row>
    <row r="4379" spans="2:19">
      <c r="B4379"/>
      <c r="S4379"/>
    </row>
    <row r="4380" spans="2:19">
      <c r="B4380"/>
      <c r="S4380"/>
    </row>
    <row r="4381" spans="2:19">
      <c r="B4381"/>
      <c r="S4381"/>
    </row>
    <row r="4382" spans="2:19">
      <c r="B4382"/>
      <c r="S4382"/>
    </row>
    <row r="4383" spans="2:19">
      <c r="B4383"/>
      <c r="S4383"/>
    </row>
    <row r="4384" spans="2:19">
      <c r="B4384"/>
      <c r="S4384"/>
    </row>
    <row r="4385" spans="2:19">
      <c r="B4385"/>
      <c r="S4385"/>
    </row>
    <row r="4386" spans="2:19">
      <c r="B4386"/>
      <c r="S4386"/>
    </row>
    <row r="4387" spans="2:19">
      <c r="B4387"/>
      <c r="S4387"/>
    </row>
    <row r="4388" spans="2:19">
      <c r="B4388"/>
      <c r="S4388"/>
    </row>
    <row r="4389" spans="2:19">
      <c r="B4389"/>
      <c r="S4389"/>
    </row>
    <row r="4390" spans="2:19">
      <c r="B4390"/>
      <c r="S4390"/>
    </row>
    <row r="4391" spans="2:19">
      <c r="B4391"/>
      <c r="S4391"/>
    </row>
    <row r="4392" spans="2:19">
      <c r="B4392"/>
      <c r="S4392"/>
    </row>
    <row r="4393" spans="2:19">
      <c r="B4393"/>
      <c r="S4393"/>
    </row>
    <row r="4394" spans="2:19">
      <c r="B4394"/>
      <c r="S4394"/>
    </row>
    <row r="4395" spans="2:19">
      <c r="B4395"/>
      <c r="S4395"/>
    </row>
    <row r="4396" spans="2:19">
      <c r="B4396"/>
      <c r="S4396"/>
    </row>
    <row r="4397" spans="2:19">
      <c r="B4397"/>
      <c r="S4397"/>
    </row>
    <row r="4398" spans="2:19">
      <c r="B4398"/>
      <c r="S4398"/>
    </row>
    <row r="4399" spans="2:19">
      <c r="B4399"/>
      <c r="S4399"/>
    </row>
    <row r="4400" spans="2:19">
      <c r="B4400"/>
      <c r="S4400"/>
    </row>
    <row r="4401" spans="2:19">
      <c r="B4401"/>
      <c r="S4401"/>
    </row>
    <row r="4402" spans="2:19">
      <c r="B4402"/>
      <c r="S4402"/>
    </row>
    <row r="4403" spans="2:19">
      <c r="B4403"/>
      <c r="S4403"/>
    </row>
    <row r="4404" spans="2:19">
      <c r="B4404"/>
      <c r="S4404"/>
    </row>
    <row r="4405" spans="2:19">
      <c r="B4405"/>
      <c r="S4405"/>
    </row>
    <row r="4406" spans="2:19">
      <c r="B4406"/>
      <c r="S4406"/>
    </row>
    <row r="4407" spans="2:19">
      <c r="B4407"/>
      <c r="S4407"/>
    </row>
    <row r="4408" spans="2:19">
      <c r="B4408"/>
      <c r="S4408"/>
    </row>
    <row r="4409" spans="2:19">
      <c r="B4409"/>
      <c r="S4409"/>
    </row>
    <row r="4410" spans="2:19">
      <c r="B4410"/>
      <c r="S4410"/>
    </row>
    <row r="4411" spans="2:19">
      <c r="B4411"/>
      <c r="S4411"/>
    </row>
    <row r="4412" spans="2:19">
      <c r="B4412"/>
      <c r="S4412"/>
    </row>
    <row r="4413" spans="2:19">
      <c r="B4413"/>
      <c r="S4413"/>
    </row>
    <row r="4414" spans="2:19">
      <c r="B4414"/>
      <c r="S4414"/>
    </row>
    <row r="4415" spans="2:19">
      <c r="B4415"/>
      <c r="S4415"/>
    </row>
    <row r="4416" spans="2:19">
      <c r="B4416"/>
      <c r="S4416"/>
    </row>
    <row r="4417" spans="2:19">
      <c r="B4417"/>
      <c r="S4417"/>
    </row>
    <row r="4418" spans="2:19">
      <c r="B4418"/>
      <c r="S4418"/>
    </row>
    <row r="4419" spans="2:19">
      <c r="B4419"/>
      <c r="S4419"/>
    </row>
    <row r="4420" spans="2:19">
      <c r="B4420"/>
      <c r="S4420"/>
    </row>
    <row r="4421" spans="2:19">
      <c r="B4421"/>
      <c r="S4421"/>
    </row>
    <row r="4422" spans="2:19">
      <c r="B4422"/>
      <c r="S4422"/>
    </row>
    <row r="4423" spans="2:19">
      <c r="B4423"/>
      <c r="S4423"/>
    </row>
    <row r="4424" spans="2:19">
      <c r="B4424"/>
      <c r="S4424"/>
    </row>
    <row r="4425" spans="2:19">
      <c r="B4425"/>
      <c r="S4425"/>
    </row>
    <row r="4426" spans="2:19">
      <c r="B4426"/>
      <c r="S4426"/>
    </row>
    <row r="4427" spans="2:19">
      <c r="B4427"/>
      <c r="S4427"/>
    </row>
    <row r="4428" spans="2:19">
      <c r="B4428"/>
      <c r="S4428"/>
    </row>
    <row r="4429" spans="2:19">
      <c r="B4429"/>
      <c r="S4429"/>
    </row>
    <row r="4430" spans="2:19">
      <c r="B4430"/>
      <c r="S4430"/>
    </row>
    <row r="4431" spans="2:19">
      <c r="B4431"/>
      <c r="S4431"/>
    </row>
    <row r="4432" spans="2:19">
      <c r="B4432"/>
      <c r="S4432"/>
    </row>
    <row r="4433" spans="2:19">
      <c r="B4433"/>
      <c r="S4433"/>
    </row>
    <row r="4434" spans="2:19">
      <c r="B4434"/>
      <c r="S4434"/>
    </row>
    <row r="4435" spans="2:19">
      <c r="B4435"/>
      <c r="S4435"/>
    </row>
    <row r="4436" spans="2:19">
      <c r="B4436"/>
      <c r="S4436"/>
    </row>
    <row r="4437" spans="2:19">
      <c r="B4437"/>
      <c r="S4437"/>
    </row>
    <row r="4438" spans="2:19">
      <c r="B4438"/>
      <c r="S4438"/>
    </row>
    <row r="4439" spans="2:19">
      <c r="B4439"/>
      <c r="S4439"/>
    </row>
    <row r="4440" spans="2:19">
      <c r="B4440"/>
      <c r="S4440"/>
    </row>
    <row r="4441" spans="2:19">
      <c r="B4441"/>
      <c r="S4441"/>
    </row>
    <row r="4442" spans="2:19">
      <c r="B4442"/>
      <c r="S4442"/>
    </row>
    <row r="4443" spans="2:19">
      <c r="B4443"/>
      <c r="S4443"/>
    </row>
    <row r="4444" spans="2:19">
      <c r="B4444"/>
      <c r="S4444"/>
    </row>
    <row r="4445" spans="2:19">
      <c r="B4445"/>
      <c r="S4445"/>
    </row>
    <row r="4446" spans="2:19">
      <c r="B4446"/>
      <c r="S4446"/>
    </row>
    <row r="4447" spans="2:19">
      <c r="B4447"/>
      <c r="S4447"/>
    </row>
    <row r="4448" spans="2:19">
      <c r="B4448"/>
      <c r="S4448"/>
    </row>
    <row r="4449" spans="2:19">
      <c r="B4449"/>
      <c r="S4449"/>
    </row>
    <row r="4450" spans="2:19">
      <c r="B4450"/>
      <c r="S4450"/>
    </row>
    <row r="4451" spans="2:19">
      <c r="B4451"/>
      <c r="S4451"/>
    </row>
    <row r="4452" spans="2:19">
      <c r="B4452"/>
      <c r="S4452"/>
    </row>
    <row r="4453" spans="2:19">
      <c r="B4453"/>
      <c r="S4453"/>
    </row>
    <row r="4454" spans="2:19">
      <c r="B4454"/>
      <c r="S4454"/>
    </row>
    <row r="4455" spans="2:19">
      <c r="B4455"/>
      <c r="S4455"/>
    </row>
    <row r="4456" spans="2:19">
      <c r="B4456"/>
      <c r="S4456"/>
    </row>
    <row r="4457" spans="2:19">
      <c r="B4457"/>
      <c r="S4457"/>
    </row>
    <row r="4458" spans="2:19">
      <c r="B4458"/>
      <c r="S4458"/>
    </row>
    <row r="4459" spans="2:19">
      <c r="B4459"/>
      <c r="S4459"/>
    </row>
    <row r="4460" spans="2:19">
      <c r="B4460"/>
      <c r="S4460"/>
    </row>
    <row r="4461" spans="2:19">
      <c r="B4461"/>
      <c r="S4461"/>
    </row>
    <row r="4462" spans="2:19">
      <c r="B4462"/>
      <c r="S4462"/>
    </row>
    <row r="4463" spans="2:19">
      <c r="B4463"/>
      <c r="S4463"/>
    </row>
    <row r="4464" spans="2:19">
      <c r="B4464"/>
      <c r="S4464"/>
    </row>
    <row r="4465" spans="2:19">
      <c r="B4465"/>
      <c r="S4465"/>
    </row>
    <row r="4466" spans="2:19">
      <c r="B4466"/>
      <c r="S4466"/>
    </row>
    <row r="4467" spans="2:19">
      <c r="B4467"/>
      <c r="S4467"/>
    </row>
    <row r="4468" spans="2:19">
      <c r="B4468"/>
      <c r="S4468"/>
    </row>
    <row r="4469" spans="2:19">
      <c r="B4469"/>
      <c r="S4469"/>
    </row>
    <row r="4470" spans="2:19">
      <c r="B4470"/>
      <c r="S4470"/>
    </row>
    <row r="4471" spans="2:19">
      <c r="B4471"/>
      <c r="S4471"/>
    </row>
    <row r="4472" spans="2:19">
      <c r="B4472"/>
      <c r="S4472"/>
    </row>
    <row r="4473" spans="2:19">
      <c r="B4473"/>
      <c r="S4473"/>
    </row>
    <row r="4474" spans="2:19">
      <c r="B4474"/>
      <c r="S4474"/>
    </row>
    <row r="4475" spans="2:19">
      <c r="B4475"/>
      <c r="S4475"/>
    </row>
    <row r="4476" spans="2:19">
      <c r="B4476"/>
      <c r="S4476"/>
    </row>
    <row r="4477" spans="2:19">
      <c r="B4477"/>
      <c r="S4477"/>
    </row>
    <row r="4478" spans="2:19">
      <c r="B4478"/>
      <c r="S4478"/>
    </row>
    <row r="4479" spans="2:19">
      <c r="B4479"/>
      <c r="S4479"/>
    </row>
    <row r="4480" spans="2:19">
      <c r="B4480"/>
      <c r="S4480"/>
    </row>
    <row r="4481" spans="2:19">
      <c r="B4481"/>
      <c r="S4481"/>
    </row>
    <row r="4482" spans="2:19">
      <c r="B4482"/>
      <c r="S4482"/>
    </row>
    <row r="4483" spans="2:19">
      <c r="B4483"/>
      <c r="S4483"/>
    </row>
    <row r="4484" spans="2:19">
      <c r="B4484"/>
      <c r="S4484"/>
    </row>
    <row r="4485" spans="2:19">
      <c r="B4485"/>
      <c r="S4485"/>
    </row>
    <row r="4486" spans="2:19">
      <c r="B4486"/>
      <c r="S4486"/>
    </row>
    <row r="4487" spans="2:19">
      <c r="B4487"/>
      <c r="S4487"/>
    </row>
    <row r="4488" spans="2:19">
      <c r="B4488"/>
      <c r="S4488"/>
    </row>
    <row r="4489" spans="2:19">
      <c r="B4489"/>
      <c r="S4489"/>
    </row>
    <row r="4490" spans="2:19">
      <c r="B4490"/>
      <c r="S4490"/>
    </row>
    <row r="4491" spans="2:19">
      <c r="B4491"/>
      <c r="S4491"/>
    </row>
    <row r="4492" spans="2:19">
      <c r="B4492"/>
      <c r="S4492"/>
    </row>
    <row r="4493" spans="2:19">
      <c r="B4493"/>
      <c r="S4493"/>
    </row>
    <row r="4494" spans="2:19">
      <c r="B4494"/>
      <c r="S4494"/>
    </row>
    <row r="4495" spans="2:19">
      <c r="B4495"/>
      <c r="S4495"/>
    </row>
    <row r="4496" spans="2:19">
      <c r="B4496"/>
      <c r="S4496"/>
    </row>
    <row r="4497" spans="2:19">
      <c r="B4497"/>
      <c r="S4497"/>
    </row>
    <row r="4498" spans="2:19">
      <c r="B4498"/>
      <c r="S4498"/>
    </row>
    <row r="4499" spans="2:19">
      <c r="B4499"/>
      <c r="S4499"/>
    </row>
    <row r="4500" spans="2:19">
      <c r="B4500"/>
      <c r="S4500"/>
    </row>
    <row r="4501" spans="2:19">
      <c r="B4501"/>
      <c r="S4501"/>
    </row>
    <row r="4502" spans="2:19">
      <c r="B4502"/>
      <c r="S4502"/>
    </row>
    <row r="4503" spans="2:19">
      <c r="B4503"/>
      <c r="S4503"/>
    </row>
    <row r="4504" spans="2:19">
      <c r="B4504"/>
      <c r="S4504"/>
    </row>
    <row r="4505" spans="2:19">
      <c r="B4505"/>
      <c r="S4505"/>
    </row>
    <row r="4506" spans="2:19">
      <c r="B4506"/>
      <c r="S4506"/>
    </row>
    <row r="4507" spans="2:19">
      <c r="B4507"/>
      <c r="S4507"/>
    </row>
    <row r="4508" spans="2:19">
      <c r="B4508"/>
      <c r="S4508"/>
    </row>
    <row r="4509" spans="2:19">
      <c r="B4509"/>
      <c r="S4509"/>
    </row>
    <row r="4510" spans="2:19">
      <c r="B4510"/>
      <c r="S4510"/>
    </row>
    <row r="4511" spans="2:19">
      <c r="B4511"/>
      <c r="S4511"/>
    </row>
    <row r="4512" spans="2:19">
      <c r="B4512"/>
      <c r="S4512"/>
    </row>
    <row r="4513" spans="2:19">
      <c r="B4513"/>
      <c r="S4513"/>
    </row>
    <row r="4514" spans="2:19">
      <c r="B4514"/>
      <c r="S4514"/>
    </row>
    <row r="4515" spans="2:19">
      <c r="B4515"/>
      <c r="S4515"/>
    </row>
    <row r="4516" spans="2:19">
      <c r="B4516"/>
      <c r="S4516"/>
    </row>
    <row r="4517" spans="2:19">
      <c r="B4517"/>
      <c r="S4517"/>
    </row>
    <row r="4518" spans="2:19">
      <c r="B4518"/>
      <c r="S4518"/>
    </row>
    <row r="4519" spans="2:19">
      <c r="B4519"/>
      <c r="S4519"/>
    </row>
    <row r="4520" spans="2:19">
      <c r="B4520"/>
      <c r="S4520"/>
    </row>
    <row r="4521" spans="2:19">
      <c r="B4521"/>
      <c r="S4521"/>
    </row>
    <row r="4522" spans="2:19">
      <c r="B4522"/>
      <c r="S4522"/>
    </row>
    <row r="4523" spans="2:19">
      <c r="B4523"/>
      <c r="S4523"/>
    </row>
    <row r="4524" spans="2:19">
      <c r="B4524"/>
      <c r="S4524"/>
    </row>
    <row r="4525" spans="2:19">
      <c r="B4525"/>
      <c r="S4525"/>
    </row>
    <row r="4526" spans="2:19">
      <c r="B4526"/>
      <c r="S4526"/>
    </row>
    <row r="4527" spans="2:19">
      <c r="B4527"/>
      <c r="S4527"/>
    </row>
    <row r="4528" spans="2:19">
      <c r="B4528"/>
      <c r="S4528"/>
    </row>
    <row r="4529" spans="2:19">
      <c r="B4529"/>
      <c r="S4529"/>
    </row>
    <row r="4530" spans="2:19">
      <c r="B4530"/>
      <c r="S4530"/>
    </row>
    <row r="4531" spans="2:19">
      <c r="B4531"/>
      <c r="S4531"/>
    </row>
    <row r="4532" spans="2:19">
      <c r="B4532"/>
      <c r="S4532"/>
    </row>
    <row r="4533" spans="2:19">
      <c r="B4533"/>
      <c r="S4533"/>
    </row>
    <row r="4534" spans="2:19">
      <c r="B4534"/>
      <c r="S4534"/>
    </row>
    <row r="4535" spans="2:19">
      <c r="B4535"/>
      <c r="S4535"/>
    </row>
    <row r="4536" spans="2:19">
      <c r="B4536"/>
      <c r="S4536"/>
    </row>
    <row r="4537" spans="2:19">
      <c r="B4537"/>
      <c r="S4537"/>
    </row>
    <row r="4538" spans="2:19">
      <c r="B4538"/>
      <c r="S4538"/>
    </row>
    <row r="4539" spans="2:19">
      <c r="B4539"/>
      <c r="S4539"/>
    </row>
    <row r="4540" spans="2:19">
      <c r="B4540"/>
      <c r="S4540"/>
    </row>
    <row r="4541" spans="2:19">
      <c r="B4541"/>
      <c r="S4541"/>
    </row>
    <row r="4542" spans="2:19">
      <c r="B4542"/>
      <c r="S4542"/>
    </row>
    <row r="4543" spans="2:19">
      <c r="B4543"/>
      <c r="S4543"/>
    </row>
    <row r="4544" spans="2:19">
      <c r="B4544"/>
      <c r="S4544"/>
    </row>
    <row r="4545" spans="2:19">
      <c r="B4545"/>
      <c r="S4545"/>
    </row>
    <row r="4546" spans="2:19">
      <c r="B4546"/>
      <c r="S4546"/>
    </row>
    <row r="4547" spans="2:19">
      <c r="B4547"/>
      <c r="S4547"/>
    </row>
    <row r="4548" spans="2:19">
      <c r="B4548"/>
      <c r="S4548"/>
    </row>
    <row r="4549" spans="2:19">
      <c r="B4549"/>
      <c r="S4549"/>
    </row>
    <row r="4550" spans="2:19">
      <c r="B4550"/>
      <c r="S4550"/>
    </row>
    <row r="4551" spans="2:19">
      <c r="B4551"/>
      <c r="S4551"/>
    </row>
    <row r="4552" spans="2:19">
      <c r="B4552"/>
      <c r="S4552"/>
    </row>
    <row r="4553" spans="2:19">
      <c r="B4553"/>
      <c r="S4553"/>
    </row>
    <row r="4554" spans="2:19">
      <c r="B4554"/>
      <c r="S4554"/>
    </row>
    <row r="4555" spans="2:19">
      <c r="B4555"/>
      <c r="S4555"/>
    </row>
    <row r="4556" spans="2:19">
      <c r="B4556"/>
      <c r="S4556"/>
    </row>
    <row r="4557" spans="2:19">
      <c r="B4557"/>
      <c r="S4557"/>
    </row>
    <row r="4558" spans="2:19">
      <c r="B4558"/>
      <c r="S4558"/>
    </row>
    <row r="4559" spans="2:19">
      <c r="B4559"/>
      <c r="S4559"/>
    </row>
    <row r="4560" spans="2:19">
      <c r="B4560"/>
      <c r="S4560"/>
    </row>
    <row r="4561" spans="2:19">
      <c r="B4561"/>
      <c r="S4561"/>
    </row>
    <row r="4562" spans="2:19">
      <c r="B4562"/>
      <c r="S4562"/>
    </row>
    <row r="4563" spans="2:19">
      <c r="B4563"/>
      <c r="S4563"/>
    </row>
    <row r="4564" spans="2:19">
      <c r="B4564"/>
      <c r="S4564"/>
    </row>
    <row r="4565" spans="2:19">
      <c r="B4565"/>
      <c r="S4565"/>
    </row>
    <row r="4566" spans="2:19">
      <c r="B4566"/>
      <c r="S4566"/>
    </row>
    <row r="4567" spans="2:19">
      <c r="B4567"/>
      <c r="S4567"/>
    </row>
    <row r="4568" spans="2:19">
      <c r="B4568"/>
      <c r="S4568"/>
    </row>
    <row r="4569" spans="2:19">
      <c r="B4569"/>
      <c r="S4569"/>
    </row>
    <row r="4570" spans="2:19">
      <c r="B4570"/>
      <c r="S4570"/>
    </row>
    <row r="4571" spans="2:19">
      <c r="B4571"/>
      <c r="S4571"/>
    </row>
    <row r="4572" spans="2:19">
      <c r="B4572"/>
      <c r="S4572"/>
    </row>
    <row r="4573" spans="2:19">
      <c r="B4573"/>
      <c r="S4573"/>
    </row>
    <row r="4574" spans="2:19">
      <c r="B4574"/>
      <c r="S4574"/>
    </row>
    <row r="4575" spans="2:19">
      <c r="B4575"/>
      <c r="S4575"/>
    </row>
    <row r="4576" spans="2:19">
      <c r="B4576"/>
      <c r="S4576"/>
    </row>
    <row r="4577" spans="2:19">
      <c r="B4577"/>
      <c r="S4577"/>
    </row>
    <row r="4578" spans="2:19">
      <c r="B4578"/>
      <c r="S4578"/>
    </row>
    <row r="4579" spans="2:19">
      <c r="B4579"/>
      <c r="S4579"/>
    </row>
    <row r="4580" spans="2:19">
      <c r="B4580"/>
      <c r="S4580"/>
    </row>
    <row r="4581" spans="2:19">
      <c r="B4581"/>
      <c r="S4581"/>
    </row>
    <row r="4582" spans="2:19">
      <c r="B4582"/>
      <c r="S4582"/>
    </row>
    <row r="4583" spans="2:19">
      <c r="B4583"/>
      <c r="S4583"/>
    </row>
    <row r="4584" spans="2:19">
      <c r="B4584"/>
      <c r="S4584"/>
    </row>
    <row r="4585" spans="2:19">
      <c r="B4585"/>
      <c r="S4585"/>
    </row>
    <row r="4586" spans="2:19">
      <c r="B4586"/>
      <c r="S4586"/>
    </row>
    <row r="4587" spans="2:19">
      <c r="B4587"/>
      <c r="S4587"/>
    </row>
    <row r="4588" spans="2:19">
      <c r="B4588"/>
      <c r="S4588"/>
    </row>
    <row r="4589" spans="2:19">
      <c r="B4589"/>
      <c r="S4589"/>
    </row>
    <row r="4590" spans="2:19">
      <c r="B4590"/>
      <c r="S4590"/>
    </row>
    <row r="4591" spans="2:19">
      <c r="B4591"/>
      <c r="S4591"/>
    </row>
    <row r="4592" spans="2:19">
      <c r="B4592"/>
      <c r="S4592"/>
    </row>
    <row r="4593" spans="2:19">
      <c r="B4593"/>
      <c r="S4593"/>
    </row>
    <row r="4594" spans="2:19">
      <c r="B4594"/>
      <c r="S4594"/>
    </row>
    <row r="4595" spans="2:19">
      <c r="B4595"/>
      <c r="S4595"/>
    </row>
    <row r="4596" spans="2:19">
      <c r="B4596"/>
      <c r="S4596"/>
    </row>
    <row r="4597" spans="2:19">
      <c r="B4597"/>
      <c r="S4597"/>
    </row>
    <row r="4598" spans="2:19">
      <c r="B4598"/>
      <c r="S4598"/>
    </row>
    <row r="4599" spans="2:19">
      <c r="B4599"/>
      <c r="S4599"/>
    </row>
    <row r="4600" spans="2:19">
      <c r="B4600"/>
      <c r="S4600"/>
    </row>
    <row r="4601" spans="2:19">
      <c r="B4601"/>
      <c r="S4601"/>
    </row>
    <row r="4602" spans="2:19">
      <c r="B4602"/>
      <c r="S4602"/>
    </row>
    <row r="4603" spans="2:19">
      <c r="B4603"/>
      <c r="S4603"/>
    </row>
    <row r="4604" spans="2:19">
      <c r="B4604"/>
      <c r="S4604"/>
    </row>
    <row r="4605" spans="2:19">
      <c r="B4605"/>
      <c r="S4605"/>
    </row>
    <row r="4606" spans="2:19">
      <c r="B4606"/>
      <c r="S4606"/>
    </row>
    <row r="4607" spans="2:19">
      <c r="B4607"/>
      <c r="S4607"/>
    </row>
    <row r="4608" spans="2:19">
      <c r="B4608"/>
      <c r="S4608"/>
    </row>
    <row r="4609" spans="2:19">
      <c r="B4609"/>
      <c r="S4609"/>
    </row>
    <row r="4610" spans="2:19">
      <c r="B4610"/>
      <c r="S4610"/>
    </row>
    <row r="4611" spans="2:19">
      <c r="B4611"/>
      <c r="S4611"/>
    </row>
    <row r="4612" spans="2:19">
      <c r="B4612"/>
      <c r="S4612"/>
    </row>
    <row r="4613" spans="2:19">
      <c r="B4613"/>
      <c r="S4613"/>
    </row>
    <row r="4614" spans="2:19">
      <c r="B4614"/>
      <c r="S4614"/>
    </row>
    <row r="4615" spans="2:19">
      <c r="B4615"/>
      <c r="S4615"/>
    </row>
    <row r="4616" spans="2:19">
      <c r="B4616"/>
      <c r="S4616"/>
    </row>
    <row r="4617" spans="2:19">
      <c r="B4617"/>
      <c r="S4617"/>
    </row>
    <row r="4618" spans="2:19">
      <c r="B4618"/>
      <c r="S4618"/>
    </row>
    <row r="4619" spans="2:19">
      <c r="B4619"/>
      <c r="S4619"/>
    </row>
    <row r="4620" spans="2:19">
      <c r="B4620"/>
      <c r="S4620"/>
    </row>
    <row r="4621" spans="2:19">
      <c r="B4621"/>
      <c r="S4621"/>
    </row>
    <row r="4622" spans="2:19">
      <c r="B4622"/>
      <c r="S4622"/>
    </row>
    <row r="4623" spans="2:19">
      <c r="B4623"/>
      <c r="S4623"/>
    </row>
    <row r="4624" spans="2:19">
      <c r="B4624"/>
      <c r="S4624"/>
    </row>
    <row r="4625" spans="2:19">
      <c r="B4625"/>
      <c r="S4625"/>
    </row>
    <row r="4626" spans="2:19">
      <c r="B4626"/>
      <c r="S4626"/>
    </row>
    <row r="4627" spans="2:19">
      <c r="B4627"/>
      <c r="S4627"/>
    </row>
    <row r="4628" spans="2:19">
      <c r="B4628"/>
      <c r="S4628"/>
    </row>
    <row r="4629" spans="2:19">
      <c r="B4629"/>
      <c r="S4629"/>
    </row>
    <row r="4630" spans="2:19">
      <c r="B4630"/>
      <c r="S4630"/>
    </row>
    <row r="4631" spans="2:19">
      <c r="B4631"/>
      <c r="S4631"/>
    </row>
    <row r="4632" spans="2:19">
      <c r="B4632"/>
      <c r="S4632"/>
    </row>
    <row r="4633" spans="2:19">
      <c r="B4633"/>
      <c r="S4633"/>
    </row>
    <row r="4634" spans="2:19">
      <c r="B4634"/>
      <c r="S4634"/>
    </row>
    <row r="4635" spans="2:19">
      <c r="B4635"/>
      <c r="S4635"/>
    </row>
    <row r="4636" spans="2:19">
      <c r="B4636"/>
      <c r="S4636"/>
    </row>
    <row r="4637" spans="2:19">
      <c r="B4637"/>
      <c r="S4637"/>
    </row>
    <row r="4638" spans="2:19">
      <c r="B4638"/>
      <c r="S4638"/>
    </row>
    <row r="4639" spans="2:19">
      <c r="B4639"/>
      <c r="S4639"/>
    </row>
    <row r="4640" spans="2:19">
      <c r="B4640"/>
      <c r="S4640"/>
    </row>
    <row r="4641" spans="2:19">
      <c r="B4641"/>
      <c r="S4641"/>
    </row>
    <row r="4642" spans="2:19">
      <c r="B4642"/>
      <c r="S4642"/>
    </row>
    <row r="4643" spans="2:19">
      <c r="B4643"/>
      <c r="S4643"/>
    </row>
    <row r="4644" spans="2:19">
      <c r="B4644"/>
      <c r="S4644"/>
    </row>
    <row r="4645" spans="2:19">
      <c r="B4645"/>
      <c r="S4645"/>
    </row>
    <row r="4646" spans="2:19">
      <c r="B4646"/>
      <c r="S4646"/>
    </row>
    <row r="4647" spans="2:19">
      <c r="B4647"/>
      <c r="S4647"/>
    </row>
    <row r="4648" spans="2:19">
      <c r="B4648"/>
      <c r="S4648"/>
    </row>
    <row r="4649" spans="2:19">
      <c r="B4649"/>
      <c r="S4649"/>
    </row>
    <row r="4650" spans="2:19">
      <c r="B4650"/>
      <c r="S4650"/>
    </row>
    <row r="4651" spans="2:19">
      <c r="B4651"/>
      <c r="S4651"/>
    </row>
    <row r="4652" spans="2:19">
      <c r="B4652"/>
      <c r="S4652"/>
    </row>
    <row r="4653" spans="2:19">
      <c r="B4653"/>
      <c r="S4653"/>
    </row>
    <row r="4654" spans="2:19">
      <c r="B4654"/>
      <c r="S4654"/>
    </row>
    <row r="4655" spans="2:19">
      <c r="B4655"/>
      <c r="S4655"/>
    </row>
    <row r="4656" spans="2:19">
      <c r="B4656"/>
      <c r="S4656"/>
    </row>
    <row r="4657" spans="2:19">
      <c r="B4657"/>
      <c r="S4657"/>
    </row>
    <row r="4658" spans="2:19">
      <c r="B4658"/>
      <c r="S4658"/>
    </row>
    <row r="4659" spans="2:19">
      <c r="B4659"/>
      <c r="S4659"/>
    </row>
    <row r="4660" spans="2:19">
      <c r="B4660"/>
      <c r="S4660"/>
    </row>
    <row r="4661" spans="2:19">
      <c r="B4661"/>
      <c r="S4661"/>
    </row>
    <row r="4662" spans="2:19">
      <c r="B4662"/>
      <c r="S4662"/>
    </row>
    <row r="4663" spans="2:19">
      <c r="B4663"/>
      <c r="S4663"/>
    </row>
    <row r="4664" spans="2:19">
      <c r="B4664"/>
      <c r="S4664"/>
    </row>
    <row r="4665" spans="2:19">
      <c r="B4665"/>
      <c r="S4665"/>
    </row>
    <row r="4666" spans="2:19">
      <c r="B4666"/>
      <c r="S4666"/>
    </row>
    <row r="4667" spans="2:19">
      <c r="B4667"/>
      <c r="S4667"/>
    </row>
    <row r="4668" spans="2:19">
      <c r="B4668"/>
      <c r="S4668"/>
    </row>
    <row r="4669" spans="2:19">
      <c r="B4669"/>
      <c r="S4669"/>
    </row>
    <row r="4670" spans="2:19">
      <c r="B4670"/>
      <c r="S4670"/>
    </row>
    <row r="4671" spans="2:19">
      <c r="B4671"/>
      <c r="S4671"/>
    </row>
    <row r="4672" spans="2:19">
      <c r="B4672"/>
      <c r="S4672"/>
    </row>
    <row r="4673" spans="2:19">
      <c r="B4673"/>
      <c r="S4673"/>
    </row>
    <row r="4674" spans="2:19">
      <c r="B4674"/>
      <c r="S4674"/>
    </row>
    <row r="4675" spans="2:19">
      <c r="B4675"/>
      <c r="S4675"/>
    </row>
    <row r="4676" spans="2:19">
      <c r="B4676"/>
      <c r="S4676"/>
    </row>
    <row r="4677" spans="2:19">
      <c r="B4677"/>
      <c r="S4677"/>
    </row>
    <row r="4678" spans="2:19">
      <c r="B4678"/>
      <c r="S4678"/>
    </row>
    <row r="4679" spans="2:19">
      <c r="B4679"/>
      <c r="S4679"/>
    </row>
    <row r="4680" spans="2:19">
      <c r="B4680"/>
      <c r="S4680"/>
    </row>
    <row r="4681" spans="2:19">
      <c r="B4681"/>
      <c r="S4681"/>
    </row>
    <row r="4682" spans="2:19">
      <c r="B4682"/>
      <c r="S4682"/>
    </row>
    <row r="4683" spans="2:19">
      <c r="B4683"/>
      <c r="S4683"/>
    </row>
    <row r="4684" spans="2:19">
      <c r="B4684"/>
      <c r="S4684"/>
    </row>
    <row r="4685" spans="2:19">
      <c r="B4685"/>
      <c r="S4685"/>
    </row>
    <row r="4686" spans="2:19">
      <c r="B4686"/>
      <c r="S4686"/>
    </row>
    <row r="4687" spans="2:19">
      <c r="B4687"/>
      <c r="S4687"/>
    </row>
    <row r="4688" spans="2:19">
      <c r="B4688"/>
      <c r="S4688"/>
    </row>
    <row r="4689" spans="2:19">
      <c r="B4689"/>
      <c r="S4689"/>
    </row>
    <row r="4690" spans="2:19">
      <c r="B4690"/>
      <c r="S4690"/>
    </row>
    <row r="4691" spans="2:19">
      <c r="B4691"/>
      <c r="S4691"/>
    </row>
    <row r="4692" spans="2:19">
      <c r="B4692"/>
      <c r="S4692"/>
    </row>
    <row r="4693" spans="2:19">
      <c r="B4693"/>
      <c r="S4693"/>
    </row>
    <row r="4694" spans="2:19">
      <c r="B4694"/>
      <c r="S4694"/>
    </row>
    <row r="4695" spans="2:19">
      <c r="B4695"/>
      <c r="S4695"/>
    </row>
    <row r="4696" spans="2:19">
      <c r="B4696"/>
      <c r="S4696"/>
    </row>
    <row r="4697" spans="2:19">
      <c r="B4697"/>
      <c r="S4697"/>
    </row>
    <row r="4698" spans="2:19">
      <c r="B4698"/>
      <c r="S4698"/>
    </row>
    <row r="4699" spans="2:19">
      <c r="B4699"/>
      <c r="S4699"/>
    </row>
    <row r="4700" spans="2:19">
      <c r="B4700"/>
      <c r="S4700"/>
    </row>
    <row r="4701" spans="2:19">
      <c r="B4701"/>
      <c r="S4701"/>
    </row>
    <row r="4702" spans="2:19">
      <c r="B4702"/>
      <c r="S4702"/>
    </row>
    <row r="4703" spans="2:19">
      <c r="B4703"/>
      <c r="S4703"/>
    </row>
    <row r="4704" spans="2:19">
      <c r="B4704"/>
      <c r="S4704"/>
    </row>
    <row r="4705" spans="2:19">
      <c r="B4705"/>
      <c r="S4705"/>
    </row>
    <row r="4706" spans="2:19">
      <c r="B4706"/>
      <c r="S4706"/>
    </row>
    <row r="4707" spans="2:19">
      <c r="B4707"/>
      <c r="S4707"/>
    </row>
    <row r="4708" spans="2:19">
      <c r="B4708"/>
      <c r="S4708"/>
    </row>
    <row r="4709" spans="2:19">
      <c r="B4709"/>
      <c r="S4709"/>
    </row>
    <row r="4710" spans="2:19">
      <c r="B4710"/>
      <c r="S4710"/>
    </row>
    <row r="4711" spans="2:19">
      <c r="B4711"/>
      <c r="S4711"/>
    </row>
    <row r="4712" spans="2:19">
      <c r="B4712"/>
      <c r="S4712"/>
    </row>
    <row r="4713" spans="2:19">
      <c r="B4713"/>
      <c r="S4713"/>
    </row>
    <row r="4714" spans="2:19">
      <c r="B4714"/>
      <c r="S4714"/>
    </row>
    <row r="4715" spans="2:19">
      <c r="B4715"/>
      <c r="S4715"/>
    </row>
    <row r="4716" spans="2:19">
      <c r="B4716"/>
      <c r="S4716"/>
    </row>
    <row r="4717" spans="2:19">
      <c r="B4717"/>
      <c r="S4717"/>
    </row>
    <row r="4718" spans="2:19">
      <c r="B4718"/>
      <c r="S4718"/>
    </row>
    <row r="4719" spans="2:19">
      <c r="B4719"/>
      <c r="S4719"/>
    </row>
    <row r="4720" spans="2:19">
      <c r="B4720"/>
      <c r="S4720"/>
    </row>
    <row r="4721" spans="2:19">
      <c r="B4721"/>
      <c r="S4721"/>
    </row>
    <row r="4722" spans="2:19">
      <c r="B4722"/>
      <c r="S4722"/>
    </row>
    <row r="4723" spans="2:19">
      <c r="B4723"/>
      <c r="S4723"/>
    </row>
    <row r="4724" spans="2:19">
      <c r="B4724"/>
      <c r="S4724"/>
    </row>
    <row r="4725" spans="2:19">
      <c r="B4725"/>
      <c r="S4725"/>
    </row>
    <row r="4726" spans="2:19">
      <c r="B4726"/>
      <c r="S4726"/>
    </row>
    <row r="4727" spans="2:19">
      <c r="B4727"/>
      <c r="S4727"/>
    </row>
    <row r="4728" spans="2:19">
      <c r="B4728"/>
      <c r="S4728"/>
    </row>
    <row r="4729" spans="2:19">
      <c r="B4729"/>
      <c r="S4729"/>
    </row>
    <row r="4730" spans="2:19">
      <c r="B4730"/>
      <c r="S4730"/>
    </row>
    <row r="4731" spans="2:19">
      <c r="B4731"/>
      <c r="S4731"/>
    </row>
    <row r="4732" spans="2:19">
      <c r="B4732"/>
      <c r="S4732"/>
    </row>
    <row r="4733" spans="2:19">
      <c r="B4733"/>
      <c r="S4733"/>
    </row>
    <row r="4734" spans="2:19">
      <c r="B4734"/>
      <c r="S4734"/>
    </row>
    <row r="4735" spans="2:19">
      <c r="B4735"/>
      <c r="S4735"/>
    </row>
    <row r="4736" spans="2:19">
      <c r="B4736"/>
      <c r="S4736"/>
    </row>
    <row r="4737" spans="2:19">
      <c r="B4737"/>
      <c r="S4737"/>
    </row>
    <row r="4738" spans="2:19">
      <c r="B4738"/>
      <c r="S4738"/>
    </row>
    <row r="4739" spans="2:19">
      <c r="B4739"/>
      <c r="S4739"/>
    </row>
    <row r="4740" spans="2:19">
      <c r="B4740"/>
      <c r="S4740"/>
    </row>
    <row r="4741" spans="2:19">
      <c r="B4741"/>
      <c r="S4741"/>
    </row>
    <row r="4742" spans="2:19">
      <c r="B4742"/>
      <c r="S4742"/>
    </row>
    <row r="4743" spans="2:19">
      <c r="B4743"/>
      <c r="S4743"/>
    </row>
    <row r="4744" spans="2:19">
      <c r="B4744"/>
      <c r="S4744"/>
    </row>
    <row r="4745" spans="2:19">
      <c r="B4745"/>
      <c r="S4745"/>
    </row>
    <row r="4746" spans="2:19">
      <c r="B4746"/>
      <c r="S4746"/>
    </row>
    <row r="4747" spans="2:19">
      <c r="B4747"/>
      <c r="S4747"/>
    </row>
    <row r="4748" spans="2:19">
      <c r="B4748"/>
      <c r="S4748"/>
    </row>
    <row r="4749" spans="2:19">
      <c r="B4749"/>
      <c r="S4749"/>
    </row>
    <row r="4750" spans="2:19">
      <c r="B4750"/>
      <c r="S4750"/>
    </row>
    <row r="4751" spans="2:19">
      <c r="B4751"/>
      <c r="S4751"/>
    </row>
    <row r="4752" spans="2:19">
      <c r="B4752"/>
      <c r="S4752"/>
    </row>
    <row r="4753" spans="2:19">
      <c r="B4753"/>
      <c r="S4753"/>
    </row>
    <row r="4754" spans="2:19">
      <c r="B4754"/>
      <c r="S4754"/>
    </row>
    <row r="4755" spans="2:19">
      <c r="B4755"/>
      <c r="S4755"/>
    </row>
    <row r="4756" spans="2:19">
      <c r="B4756"/>
      <c r="S4756"/>
    </row>
    <row r="4757" spans="2:19">
      <c r="B4757"/>
      <c r="S4757"/>
    </row>
    <row r="4758" spans="2:19">
      <c r="B4758"/>
      <c r="S4758"/>
    </row>
    <row r="4759" spans="2:19">
      <c r="B4759"/>
      <c r="S4759"/>
    </row>
    <row r="4760" spans="2:19">
      <c r="B4760"/>
      <c r="S4760"/>
    </row>
    <row r="4761" spans="2:19">
      <c r="B4761"/>
      <c r="S4761"/>
    </row>
    <row r="4762" spans="2:19">
      <c r="B4762"/>
      <c r="S4762"/>
    </row>
    <row r="4763" spans="2:19">
      <c r="B4763"/>
      <c r="S4763"/>
    </row>
    <row r="4764" spans="2:19">
      <c r="B4764"/>
      <c r="S4764"/>
    </row>
    <row r="4765" spans="2:19">
      <c r="B4765"/>
      <c r="S4765"/>
    </row>
    <row r="4766" spans="2:19">
      <c r="B4766"/>
      <c r="S4766"/>
    </row>
    <row r="4767" spans="2:19">
      <c r="B4767"/>
      <c r="S4767"/>
    </row>
    <row r="4768" spans="2:19">
      <c r="B4768"/>
      <c r="S4768"/>
    </row>
    <row r="4769" spans="2:19">
      <c r="B4769"/>
      <c r="S4769"/>
    </row>
    <row r="4770" spans="2:19">
      <c r="B4770"/>
      <c r="S4770"/>
    </row>
    <row r="4771" spans="2:19">
      <c r="B4771"/>
      <c r="S4771"/>
    </row>
    <row r="4772" spans="2:19">
      <c r="B4772"/>
      <c r="S4772"/>
    </row>
    <row r="4773" spans="2:19">
      <c r="B4773"/>
      <c r="S4773"/>
    </row>
    <row r="4774" spans="2:19">
      <c r="B4774"/>
      <c r="S4774"/>
    </row>
    <row r="4775" spans="2:19">
      <c r="B4775"/>
      <c r="S4775"/>
    </row>
    <row r="4776" spans="2:19">
      <c r="B4776"/>
      <c r="S4776"/>
    </row>
    <row r="4777" spans="2:19">
      <c r="B4777"/>
      <c r="S4777"/>
    </row>
    <row r="4778" spans="2:19">
      <c r="B4778"/>
      <c r="S4778"/>
    </row>
    <row r="4779" spans="2:19">
      <c r="B4779"/>
      <c r="S4779"/>
    </row>
    <row r="4780" spans="2:19">
      <c r="B4780"/>
      <c r="S4780"/>
    </row>
    <row r="4781" spans="2:19">
      <c r="B4781"/>
      <c r="S4781"/>
    </row>
    <row r="4782" spans="2:19">
      <c r="B4782"/>
      <c r="S4782"/>
    </row>
    <row r="4783" spans="2:19">
      <c r="B4783"/>
      <c r="S4783"/>
    </row>
    <row r="4784" spans="2:19">
      <c r="B4784"/>
      <c r="S4784"/>
    </row>
    <row r="4785" spans="2:19">
      <c r="B4785"/>
      <c r="S4785"/>
    </row>
    <row r="4786" spans="2:19">
      <c r="B4786"/>
      <c r="S4786"/>
    </row>
    <row r="4787" spans="2:19">
      <c r="B4787"/>
      <c r="S4787"/>
    </row>
    <row r="4788" spans="2:19">
      <c r="B4788"/>
      <c r="S4788"/>
    </row>
    <row r="4789" spans="2:19">
      <c r="B4789"/>
      <c r="S4789"/>
    </row>
    <row r="4790" spans="2:19">
      <c r="B4790"/>
      <c r="S4790"/>
    </row>
    <row r="4791" spans="2:19">
      <c r="B4791"/>
      <c r="S4791"/>
    </row>
    <row r="4792" spans="2:19">
      <c r="B4792"/>
      <c r="S4792"/>
    </row>
    <row r="4793" spans="2:19">
      <c r="B4793"/>
      <c r="S4793"/>
    </row>
    <row r="4794" spans="2:19">
      <c r="B4794"/>
      <c r="S4794"/>
    </row>
    <row r="4795" spans="2:19">
      <c r="B4795"/>
      <c r="S4795"/>
    </row>
    <row r="4796" spans="2:19">
      <c r="B4796"/>
      <c r="S4796"/>
    </row>
    <row r="4797" spans="2:19">
      <c r="B4797"/>
      <c r="S4797"/>
    </row>
    <row r="4798" spans="2:19">
      <c r="B4798"/>
      <c r="S4798"/>
    </row>
    <row r="4799" spans="2:19">
      <c r="B4799"/>
      <c r="S4799"/>
    </row>
    <row r="4800" spans="2:19">
      <c r="B4800"/>
      <c r="S4800"/>
    </row>
    <row r="4801" spans="2:19">
      <c r="B4801"/>
      <c r="S4801"/>
    </row>
    <row r="4802" spans="2:19">
      <c r="B4802"/>
      <c r="S4802"/>
    </row>
    <row r="4803" spans="2:19">
      <c r="B4803"/>
      <c r="S4803"/>
    </row>
    <row r="4804" spans="2:19">
      <c r="B4804"/>
      <c r="S4804"/>
    </row>
    <row r="4805" spans="2:19">
      <c r="B4805"/>
      <c r="S4805"/>
    </row>
    <row r="4806" spans="2:19">
      <c r="B4806"/>
      <c r="S4806"/>
    </row>
    <row r="4807" spans="2:19">
      <c r="B4807"/>
      <c r="S4807"/>
    </row>
    <row r="4808" spans="2:19">
      <c r="B4808"/>
      <c r="S4808"/>
    </row>
    <row r="4809" spans="2:19">
      <c r="B4809"/>
      <c r="S4809"/>
    </row>
    <row r="4810" spans="2:19">
      <c r="B4810"/>
      <c r="S4810"/>
    </row>
    <row r="4811" spans="2:19">
      <c r="B4811"/>
      <c r="S4811"/>
    </row>
    <row r="4812" spans="2:19">
      <c r="B4812"/>
      <c r="S4812"/>
    </row>
    <row r="4813" spans="2:19">
      <c r="B4813"/>
      <c r="S4813"/>
    </row>
    <row r="4814" spans="2:19">
      <c r="B4814"/>
      <c r="S4814"/>
    </row>
    <row r="4815" spans="2:19">
      <c r="B4815"/>
      <c r="S4815"/>
    </row>
    <row r="4816" spans="2:19">
      <c r="B4816"/>
      <c r="S4816"/>
    </row>
    <row r="4817" spans="2:19">
      <c r="B4817"/>
      <c r="S4817"/>
    </row>
    <row r="4818" spans="2:19">
      <c r="B4818"/>
      <c r="S4818"/>
    </row>
    <row r="4819" spans="2:19">
      <c r="B4819"/>
      <c r="S4819"/>
    </row>
    <row r="4820" spans="2:19">
      <c r="B4820"/>
      <c r="S4820"/>
    </row>
    <row r="4821" spans="2:19">
      <c r="B4821"/>
      <c r="S4821"/>
    </row>
    <row r="4822" spans="2:19">
      <c r="B4822"/>
      <c r="S4822"/>
    </row>
    <row r="4823" spans="2:19">
      <c r="B4823"/>
      <c r="S4823"/>
    </row>
    <row r="4824" spans="2:19">
      <c r="B4824"/>
      <c r="S4824"/>
    </row>
    <row r="4825" spans="2:19">
      <c r="B4825"/>
      <c r="S4825"/>
    </row>
    <row r="4826" spans="2:19">
      <c r="B4826"/>
      <c r="S4826"/>
    </row>
    <row r="4827" spans="2:19">
      <c r="B4827"/>
      <c r="S4827"/>
    </row>
    <row r="4828" spans="2:19">
      <c r="B4828"/>
      <c r="S4828"/>
    </row>
    <row r="4829" spans="2:19">
      <c r="B4829"/>
      <c r="S4829"/>
    </row>
    <row r="4830" spans="2:19">
      <c r="B4830"/>
      <c r="S4830"/>
    </row>
    <row r="4831" spans="2:19">
      <c r="B4831"/>
      <c r="S4831"/>
    </row>
    <row r="4832" spans="2:19">
      <c r="B4832"/>
      <c r="S4832"/>
    </row>
    <row r="4833" spans="2:19">
      <c r="B4833"/>
      <c r="S4833"/>
    </row>
    <row r="4834" spans="2:19">
      <c r="B4834"/>
      <c r="S4834"/>
    </row>
    <row r="4835" spans="2:19">
      <c r="B4835"/>
      <c r="S4835"/>
    </row>
    <row r="4836" spans="2:19">
      <c r="B4836"/>
      <c r="S4836"/>
    </row>
    <row r="4837" spans="2:19">
      <c r="B4837"/>
      <c r="S4837"/>
    </row>
    <row r="4838" spans="2:19">
      <c r="B4838"/>
      <c r="S4838"/>
    </row>
    <row r="4839" spans="2:19">
      <c r="B4839"/>
      <c r="S4839"/>
    </row>
    <row r="4840" spans="2:19">
      <c r="B4840"/>
      <c r="S4840"/>
    </row>
    <row r="4841" spans="2:19">
      <c r="B4841"/>
      <c r="S4841"/>
    </row>
    <row r="4842" spans="2:19">
      <c r="B4842"/>
      <c r="S4842"/>
    </row>
    <row r="4843" spans="2:19">
      <c r="B4843"/>
      <c r="S4843"/>
    </row>
    <row r="4844" spans="2:19">
      <c r="B4844"/>
      <c r="S4844"/>
    </row>
    <row r="4845" spans="2:19">
      <c r="B4845"/>
      <c r="S4845"/>
    </row>
    <row r="4846" spans="2:19">
      <c r="B4846"/>
      <c r="S4846"/>
    </row>
    <row r="4847" spans="2:19">
      <c r="B4847"/>
      <c r="S4847"/>
    </row>
    <row r="4848" spans="2:19">
      <c r="B4848"/>
      <c r="S4848"/>
    </row>
    <row r="4849" spans="2:19">
      <c r="B4849"/>
      <c r="S4849"/>
    </row>
    <row r="4850" spans="2:19">
      <c r="B4850"/>
      <c r="S4850"/>
    </row>
    <row r="4851" spans="2:19">
      <c r="B4851"/>
      <c r="S4851"/>
    </row>
    <row r="4852" spans="2:19">
      <c r="B4852"/>
      <c r="S4852"/>
    </row>
    <row r="4853" spans="2:19">
      <c r="B4853"/>
      <c r="S4853"/>
    </row>
    <row r="4854" spans="2:19">
      <c r="B4854"/>
      <c r="S4854"/>
    </row>
    <row r="4855" spans="2:19">
      <c r="B4855"/>
      <c r="S4855"/>
    </row>
    <row r="4856" spans="2:19">
      <c r="B4856"/>
      <c r="S4856"/>
    </row>
    <row r="4857" spans="2:19">
      <c r="B4857"/>
      <c r="S4857"/>
    </row>
    <row r="4858" spans="2:19">
      <c r="B4858"/>
      <c r="S4858"/>
    </row>
    <row r="4859" spans="2:19">
      <c r="B4859"/>
      <c r="S4859"/>
    </row>
    <row r="4860" spans="2:19">
      <c r="B4860"/>
      <c r="S4860"/>
    </row>
    <row r="4861" spans="2:19">
      <c r="B4861"/>
      <c r="S4861"/>
    </row>
    <row r="4862" spans="2:19">
      <c r="B4862"/>
      <c r="S4862"/>
    </row>
    <row r="4863" spans="2:19">
      <c r="B4863"/>
      <c r="S4863"/>
    </row>
    <row r="4864" spans="2:19">
      <c r="B4864"/>
      <c r="S4864"/>
    </row>
    <row r="4865" spans="2:19">
      <c r="B4865"/>
      <c r="S4865"/>
    </row>
    <row r="4866" spans="2:19">
      <c r="B4866"/>
      <c r="S4866"/>
    </row>
    <row r="4867" spans="2:19">
      <c r="B4867"/>
      <c r="S4867"/>
    </row>
    <row r="4868" spans="2:19">
      <c r="B4868"/>
      <c r="S4868"/>
    </row>
    <row r="4869" spans="2:19">
      <c r="B4869"/>
      <c r="S4869"/>
    </row>
    <row r="4870" spans="2:19">
      <c r="B4870"/>
      <c r="S4870"/>
    </row>
    <row r="4871" spans="2:19">
      <c r="B4871"/>
      <c r="S4871"/>
    </row>
    <row r="4872" spans="2:19">
      <c r="B4872"/>
      <c r="S4872"/>
    </row>
    <row r="4873" spans="2:19">
      <c r="B4873"/>
      <c r="S4873"/>
    </row>
    <row r="4874" spans="2:19">
      <c r="B4874"/>
      <c r="S4874"/>
    </row>
    <row r="4875" spans="2:19">
      <c r="B4875"/>
      <c r="S4875"/>
    </row>
    <row r="4876" spans="2:19">
      <c r="B4876"/>
      <c r="S4876"/>
    </row>
    <row r="4877" spans="2:19">
      <c r="B4877"/>
      <c r="S4877"/>
    </row>
    <row r="4878" spans="2:19">
      <c r="B4878"/>
      <c r="S4878"/>
    </row>
    <row r="4879" spans="2:19">
      <c r="B4879"/>
      <c r="S4879"/>
    </row>
    <row r="4880" spans="2:19">
      <c r="B4880"/>
      <c r="S4880"/>
    </row>
    <row r="4881" spans="2:19">
      <c r="B4881"/>
      <c r="S4881"/>
    </row>
    <row r="4882" spans="2:19">
      <c r="B4882"/>
      <c r="S4882"/>
    </row>
    <row r="4883" spans="2:19">
      <c r="B4883"/>
      <c r="S4883"/>
    </row>
    <row r="4884" spans="2:19">
      <c r="B4884"/>
      <c r="S4884"/>
    </row>
    <row r="4885" spans="2:19">
      <c r="B4885"/>
      <c r="S4885"/>
    </row>
    <row r="4886" spans="2:19">
      <c r="B4886"/>
      <c r="S4886"/>
    </row>
    <row r="4887" spans="2:19">
      <c r="B4887"/>
      <c r="S4887"/>
    </row>
    <row r="4888" spans="2:19">
      <c r="B4888"/>
      <c r="S4888"/>
    </row>
    <row r="4889" spans="2:19">
      <c r="B4889"/>
      <c r="S4889"/>
    </row>
    <row r="4890" spans="2:19">
      <c r="B4890"/>
      <c r="S4890"/>
    </row>
    <row r="4891" spans="2:19">
      <c r="B4891"/>
      <c r="S4891"/>
    </row>
    <row r="4892" spans="2:19">
      <c r="B4892"/>
      <c r="S4892"/>
    </row>
    <row r="4893" spans="2:19">
      <c r="B4893"/>
      <c r="S4893"/>
    </row>
    <row r="4894" spans="2:19">
      <c r="B4894"/>
      <c r="S4894"/>
    </row>
    <row r="4895" spans="2:19">
      <c r="B4895"/>
      <c r="S4895"/>
    </row>
    <row r="4896" spans="2:19">
      <c r="B4896"/>
      <c r="S4896"/>
    </row>
    <row r="4897" spans="2:19">
      <c r="B4897"/>
      <c r="S4897"/>
    </row>
    <row r="4898" spans="2:19">
      <c r="B4898"/>
      <c r="S4898"/>
    </row>
    <row r="4899" spans="2:19">
      <c r="B4899"/>
      <c r="S4899"/>
    </row>
    <row r="4900" spans="2:19">
      <c r="B4900"/>
      <c r="S4900"/>
    </row>
    <row r="4901" spans="2:19">
      <c r="B4901"/>
      <c r="S4901"/>
    </row>
    <row r="4902" spans="2:19">
      <c r="B4902"/>
      <c r="S4902"/>
    </row>
    <row r="4903" spans="2:19">
      <c r="B4903"/>
      <c r="S4903"/>
    </row>
    <row r="4904" spans="2:19">
      <c r="B4904"/>
      <c r="S4904"/>
    </row>
    <row r="4905" spans="2:19">
      <c r="B4905"/>
      <c r="S4905"/>
    </row>
    <row r="4906" spans="2:19">
      <c r="B4906"/>
      <c r="S4906"/>
    </row>
    <row r="4907" spans="2:19">
      <c r="B4907"/>
      <c r="S4907"/>
    </row>
    <row r="4908" spans="2:19">
      <c r="B4908"/>
      <c r="S4908"/>
    </row>
    <row r="4909" spans="2:19">
      <c r="B4909"/>
      <c r="S4909"/>
    </row>
    <row r="4910" spans="2:19">
      <c r="B4910"/>
      <c r="S4910"/>
    </row>
    <row r="4911" spans="2:19">
      <c r="B4911"/>
      <c r="S4911"/>
    </row>
    <row r="4912" spans="2:19">
      <c r="B4912"/>
      <c r="S4912"/>
    </row>
    <row r="4913" spans="2:19">
      <c r="B4913"/>
      <c r="S4913"/>
    </row>
    <row r="4914" spans="2:19">
      <c r="B4914"/>
      <c r="S4914"/>
    </row>
    <row r="4915" spans="2:19">
      <c r="B4915"/>
      <c r="S4915"/>
    </row>
    <row r="4916" spans="2:19">
      <c r="B4916"/>
      <c r="S4916"/>
    </row>
    <row r="4917" spans="2:19">
      <c r="B4917"/>
      <c r="S4917"/>
    </row>
    <row r="4918" spans="2:19">
      <c r="B4918"/>
      <c r="S4918"/>
    </row>
    <row r="4919" spans="2:19">
      <c r="B4919"/>
      <c r="S4919"/>
    </row>
    <row r="4920" spans="2:19">
      <c r="B4920"/>
      <c r="S4920"/>
    </row>
    <row r="4921" spans="2:19">
      <c r="B4921"/>
      <c r="S4921"/>
    </row>
    <row r="4922" spans="2:19">
      <c r="B4922"/>
      <c r="S4922"/>
    </row>
    <row r="4923" spans="2:19">
      <c r="B4923"/>
      <c r="S4923"/>
    </row>
    <row r="4924" spans="2:19">
      <c r="B4924"/>
      <c r="S4924"/>
    </row>
    <row r="4925" spans="2:19">
      <c r="B4925"/>
      <c r="S4925"/>
    </row>
    <row r="4926" spans="2:19">
      <c r="B4926"/>
      <c r="S4926"/>
    </row>
    <row r="4927" spans="2:19">
      <c r="B4927"/>
      <c r="S4927"/>
    </row>
    <row r="4928" spans="2:19">
      <c r="B4928"/>
      <c r="S4928"/>
    </row>
    <row r="4929" spans="2:19">
      <c r="B4929"/>
      <c r="S4929"/>
    </row>
    <row r="4930" spans="2:19">
      <c r="B4930"/>
      <c r="S4930"/>
    </row>
    <row r="4931" spans="2:19">
      <c r="B4931"/>
      <c r="S4931"/>
    </row>
    <row r="4932" spans="2:19">
      <c r="B4932"/>
      <c r="S4932"/>
    </row>
    <row r="4933" spans="2:19">
      <c r="B4933"/>
      <c r="S4933"/>
    </row>
    <row r="4934" spans="2:19">
      <c r="B4934"/>
      <c r="S4934"/>
    </row>
    <row r="4935" spans="2:19">
      <c r="B4935"/>
      <c r="S4935"/>
    </row>
    <row r="4936" spans="2:19">
      <c r="B4936"/>
      <c r="S4936"/>
    </row>
    <row r="4937" spans="2:19">
      <c r="B4937"/>
      <c r="S4937"/>
    </row>
    <row r="4938" spans="2:19">
      <c r="B4938"/>
      <c r="S4938"/>
    </row>
    <row r="4939" spans="2:19">
      <c r="B4939"/>
      <c r="S4939"/>
    </row>
    <row r="4940" spans="2:19">
      <c r="B4940"/>
      <c r="S4940"/>
    </row>
    <row r="4941" spans="2:19">
      <c r="B4941"/>
      <c r="S4941"/>
    </row>
    <row r="4942" spans="2:19">
      <c r="B4942"/>
      <c r="S4942"/>
    </row>
    <row r="4943" spans="2:19">
      <c r="B4943"/>
      <c r="S4943"/>
    </row>
    <row r="4944" spans="2:19">
      <c r="B4944"/>
      <c r="S4944"/>
    </row>
    <row r="4945" spans="2:19">
      <c r="B4945"/>
      <c r="S4945"/>
    </row>
    <row r="4946" spans="2:19">
      <c r="B4946"/>
      <c r="S4946"/>
    </row>
    <row r="4947" spans="2:19">
      <c r="B4947"/>
      <c r="S4947"/>
    </row>
    <row r="4948" spans="2:19">
      <c r="B4948"/>
      <c r="S4948"/>
    </row>
    <row r="4949" spans="2:19">
      <c r="B4949"/>
      <c r="S4949"/>
    </row>
    <row r="4950" spans="2:19">
      <c r="B4950"/>
      <c r="S4950"/>
    </row>
    <row r="4951" spans="2:19">
      <c r="B4951"/>
      <c r="S4951"/>
    </row>
    <row r="4952" spans="2:19">
      <c r="B4952"/>
      <c r="S4952"/>
    </row>
    <row r="4953" spans="2:19">
      <c r="B4953"/>
      <c r="S4953"/>
    </row>
    <row r="4954" spans="2:19">
      <c r="B4954"/>
      <c r="S4954"/>
    </row>
    <row r="4955" spans="2:19">
      <c r="B4955"/>
      <c r="S4955"/>
    </row>
    <row r="4956" spans="2:19">
      <c r="B4956"/>
      <c r="S4956"/>
    </row>
    <row r="4957" spans="2:19">
      <c r="B4957"/>
      <c r="S4957"/>
    </row>
    <row r="4958" spans="2:19">
      <c r="B4958"/>
      <c r="S4958"/>
    </row>
    <row r="4959" spans="2:19">
      <c r="B4959"/>
      <c r="S4959"/>
    </row>
    <row r="4960" spans="2:19">
      <c r="B4960"/>
      <c r="S4960"/>
    </row>
    <row r="4961" spans="2:19">
      <c r="B4961"/>
      <c r="S4961"/>
    </row>
    <row r="4962" spans="2:19">
      <c r="B4962"/>
      <c r="S4962"/>
    </row>
    <row r="4963" spans="2:19">
      <c r="B4963"/>
      <c r="S4963"/>
    </row>
    <row r="4964" spans="2:19">
      <c r="B4964"/>
      <c r="S4964"/>
    </row>
    <row r="4965" spans="2:19">
      <c r="B4965"/>
      <c r="S4965"/>
    </row>
    <row r="4966" spans="2:19">
      <c r="B4966"/>
      <c r="S4966"/>
    </row>
    <row r="4967" spans="2:19">
      <c r="B4967"/>
      <c r="S4967"/>
    </row>
    <row r="4968" spans="2:19">
      <c r="B4968"/>
      <c r="S4968"/>
    </row>
    <row r="4969" spans="2:19">
      <c r="B4969"/>
      <c r="S4969"/>
    </row>
    <row r="4970" spans="2:19">
      <c r="B4970"/>
      <c r="S4970"/>
    </row>
    <row r="4971" spans="2:19">
      <c r="B4971"/>
      <c r="S4971"/>
    </row>
    <row r="4972" spans="2:19">
      <c r="B4972"/>
      <c r="S4972"/>
    </row>
    <row r="4973" spans="2:19">
      <c r="B4973"/>
      <c r="S4973"/>
    </row>
    <row r="4974" spans="2:19">
      <c r="B4974"/>
      <c r="S4974"/>
    </row>
    <row r="4975" spans="2:19">
      <c r="B4975"/>
      <c r="S4975"/>
    </row>
    <row r="4976" spans="2:19">
      <c r="B4976"/>
      <c r="S4976"/>
    </row>
    <row r="4977" spans="2:19">
      <c r="B4977"/>
      <c r="S4977"/>
    </row>
    <row r="4978" spans="2:19">
      <c r="B4978"/>
      <c r="S4978"/>
    </row>
    <row r="4979" spans="2:19">
      <c r="B4979"/>
      <c r="S4979"/>
    </row>
    <row r="4980" spans="2:19">
      <c r="B4980"/>
      <c r="S4980"/>
    </row>
    <row r="4981" spans="2:19">
      <c r="B4981"/>
      <c r="S4981"/>
    </row>
    <row r="4982" spans="2:19">
      <c r="B4982"/>
      <c r="S4982"/>
    </row>
    <row r="4983" spans="2:19">
      <c r="B4983"/>
      <c r="S4983"/>
    </row>
    <row r="4984" spans="2:19">
      <c r="B4984"/>
      <c r="S4984"/>
    </row>
    <row r="4985" spans="2:19">
      <c r="B4985"/>
      <c r="S4985"/>
    </row>
    <row r="4986" spans="2:19">
      <c r="B4986"/>
      <c r="S4986"/>
    </row>
    <row r="4987" spans="2:19">
      <c r="B4987"/>
      <c r="S4987"/>
    </row>
    <row r="4988" spans="2:19">
      <c r="B4988"/>
      <c r="S4988"/>
    </row>
    <row r="4989" spans="2:19">
      <c r="B4989"/>
      <c r="S4989"/>
    </row>
    <row r="4990" spans="2:19">
      <c r="B4990"/>
      <c r="S4990"/>
    </row>
    <row r="4991" spans="2:19">
      <c r="B4991"/>
      <c r="S4991"/>
    </row>
    <row r="4992" spans="2:19">
      <c r="B4992"/>
      <c r="S4992"/>
    </row>
    <row r="4993" spans="2:19">
      <c r="B4993"/>
      <c r="S4993"/>
    </row>
    <row r="4994" spans="2:19">
      <c r="B4994"/>
      <c r="S4994"/>
    </row>
    <row r="4995" spans="2:19">
      <c r="B4995"/>
      <c r="S4995"/>
    </row>
    <row r="4996" spans="2:19">
      <c r="B4996"/>
      <c r="S4996"/>
    </row>
    <row r="4997" spans="2:19">
      <c r="B4997"/>
      <c r="S4997"/>
    </row>
    <row r="4998" spans="2:19">
      <c r="B4998"/>
      <c r="S4998"/>
    </row>
    <row r="4999" spans="2:19">
      <c r="B4999"/>
      <c r="S4999"/>
    </row>
    <row r="5000" spans="2:19">
      <c r="B5000"/>
      <c r="S5000"/>
    </row>
    <row r="5001" spans="2:19">
      <c r="B5001"/>
      <c r="S5001"/>
    </row>
    <row r="5002" spans="2:19">
      <c r="B5002"/>
      <c r="S5002"/>
    </row>
    <row r="5003" spans="2:19">
      <c r="B5003"/>
      <c r="S5003"/>
    </row>
    <row r="5004" spans="2:19">
      <c r="B5004"/>
      <c r="S5004"/>
    </row>
    <row r="5005" spans="2:19">
      <c r="B5005"/>
      <c r="S5005"/>
    </row>
    <row r="5006" spans="2:19">
      <c r="B5006"/>
      <c r="S5006"/>
    </row>
    <row r="5007" spans="2:19">
      <c r="B5007"/>
      <c r="S5007"/>
    </row>
    <row r="5008" spans="2:19">
      <c r="B5008"/>
      <c r="S5008"/>
    </row>
    <row r="5009" spans="2:19">
      <c r="B5009"/>
      <c r="S5009"/>
    </row>
    <row r="5010" spans="2:19">
      <c r="B5010"/>
      <c r="S5010"/>
    </row>
  </sheetData>
  <sheetProtection insertColumns="0" insertRows="0" insertHyperlinks="0" deleteColumns="0" deleteRows="0" selectLockedCells="1" pivotTables="0" selectUnlockedCell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4554-4375-4F58-B931-8FBE31F16026}">
  <dimension ref="A1:G30"/>
  <sheetViews>
    <sheetView zoomScale="130" zoomScaleNormal="130" workbookViewId="0">
      <selection activeCell="F18" sqref="F18:F19"/>
    </sheetView>
  </sheetViews>
  <sheetFormatPr defaultRowHeight="14.4"/>
  <cols>
    <col min="2" max="2" width="52.33203125" style="4" customWidth="1"/>
    <col min="3" max="3" width="20.5546875" style="2" customWidth="1"/>
    <col min="4" max="4" width="4.88671875" style="2" customWidth="1"/>
    <col min="5" max="5" width="19.6640625" style="2" customWidth="1"/>
    <col min="6" max="6" width="9.5546875" style="2" bestFit="1" customWidth="1"/>
    <col min="7" max="7" width="9" style="2" bestFit="1" customWidth="1"/>
  </cols>
  <sheetData>
    <row r="1" spans="1:7">
      <c r="A1" s="32" t="s">
        <v>7796</v>
      </c>
      <c r="B1" s="32"/>
      <c r="E1" s="3" t="s">
        <v>7811</v>
      </c>
    </row>
    <row r="2" spans="1:7">
      <c r="C2" s="12" t="s">
        <v>7812</v>
      </c>
      <c r="E2" s="10" t="s">
        <v>7810</v>
      </c>
      <c r="F2"/>
    </row>
    <row r="3" spans="1:7">
      <c r="A3" s="5">
        <v>1</v>
      </c>
      <c r="B3" s="6" t="s">
        <v>7809</v>
      </c>
      <c r="C3" s="2" t="s">
        <v>7795</v>
      </c>
      <c r="E3" s="11" t="str">
        <f>_xlfn.IFNA(VLOOKUP(C3,super[],MATCH(super[[#Headers],[Customer ID]],super[#Headers],0),FALSE),"Please check again")</f>
        <v>ML-17410</v>
      </c>
      <c r="F3"/>
      <c r="G3" s="7"/>
    </row>
    <row r="4" spans="1:7">
      <c r="A4" s="5"/>
      <c r="B4" s="8"/>
      <c r="E4" s="7"/>
      <c r="F4" s="7"/>
      <c r="G4" s="7"/>
    </row>
    <row r="5" spans="1:7">
      <c r="A5" s="5"/>
      <c r="B5" s="6"/>
    </row>
    <row r="6" spans="1:7">
      <c r="A6" s="5">
        <v>2</v>
      </c>
      <c r="B6" s="6" t="s">
        <v>7800</v>
      </c>
      <c r="E6" s="10" t="s">
        <v>7797</v>
      </c>
      <c r="F6" s="10" t="s">
        <v>7798</v>
      </c>
      <c r="G6" s="10" t="s">
        <v>7799</v>
      </c>
    </row>
    <row r="7" spans="1:7">
      <c r="A7" s="5"/>
      <c r="B7" s="6"/>
      <c r="E7" s="11" t="str">
        <f>_xlfn.XLOOKUP(C3,super[Order ID],super[Product Name],"Not Found",0,1)</f>
        <v>Memorex Mini Travel Drive 64 GB USB 2.0 Flash Drive</v>
      </c>
      <c r="F7" s="11" t="str">
        <f>_xlfn.XLOOKUP(E7,super[Product Name],super[Category],"Not Found",0,1)</f>
        <v>Technology</v>
      </c>
      <c r="G7" s="11" t="str">
        <f>_xlfn.XLOOKUP(F7,super[Category],super[Sub-Category],"not found",0,1)</f>
        <v>Phones</v>
      </c>
    </row>
    <row r="8" spans="1:7">
      <c r="A8" s="5"/>
      <c r="B8" s="6"/>
    </row>
    <row r="9" spans="1:7">
      <c r="A9" s="5">
        <v>3</v>
      </c>
      <c r="B9" s="6" t="s">
        <v>7801</v>
      </c>
      <c r="E9" s="10" t="s">
        <v>3</v>
      </c>
    </row>
    <row r="10" spans="1:7">
      <c r="A10" s="5"/>
      <c r="B10" s="6"/>
      <c r="E10" s="11" t="str">
        <f>_xlfn.XLOOKUP(C3,super[Order ID],super[Ship Mode],"Not Found",0,1)</f>
        <v>Standard Class</v>
      </c>
    </row>
    <row r="11" spans="1:7">
      <c r="A11" s="5"/>
      <c r="B11" s="6"/>
    </row>
    <row r="12" spans="1:7">
      <c r="A12" s="5">
        <v>4</v>
      </c>
      <c r="B12" s="6" t="s">
        <v>7802</v>
      </c>
      <c r="E12" s="10" t="s">
        <v>17</v>
      </c>
    </row>
    <row r="13" spans="1:7">
      <c r="A13" s="5"/>
      <c r="B13" s="6"/>
      <c r="E13" s="14">
        <f>_xlfn.XLOOKUP(C3,super[Order ID],super[Discount],"not found",0,1)</f>
        <v>0</v>
      </c>
    </row>
    <row r="14" spans="1:7">
      <c r="A14" s="5"/>
      <c r="B14" s="6"/>
    </row>
    <row r="15" spans="1:7">
      <c r="A15" s="5">
        <v>5</v>
      </c>
      <c r="B15" s="6" t="s">
        <v>7803</v>
      </c>
      <c r="E15" s="10" t="s">
        <v>7797</v>
      </c>
      <c r="F15" s="10" t="s">
        <v>7813</v>
      </c>
    </row>
    <row r="16" spans="1:7">
      <c r="A16" s="5"/>
      <c r="B16" s="6"/>
      <c r="E16" s="13" t="str">
        <f>_xlfn.XLOOKUP(C3,super[Order ID],super[Product ID],"Not Found",0,1)</f>
        <v>TEC-AC-10003399</v>
      </c>
      <c r="F16" s="17">
        <f>_xlfn.XLOOKUP(E16, super[Product ID],super[ [ Profit ] ],"Not Found",0,1)</f>
        <v>15.22</v>
      </c>
    </row>
    <row r="17" spans="1:7">
      <c r="A17" s="5"/>
      <c r="B17" s="6"/>
    </row>
    <row r="18" spans="1:7">
      <c r="A18" s="5">
        <v>6</v>
      </c>
      <c r="B18" s="6" t="s">
        <v>7804</v>
      </c>
      <c r="E18" s="10" t="s">
        <v>8</v>
      </c>
      <c r="F18" s="10" t="s">
        <v>7</v>
      </c>
      <c r="G18" s="10" t="s">
        <v>7814</v>
      </c>
    </row>
    <row r="19" spans="1:7">
      <c r="A19" s="5"/>
      <c r="B19" s="6"/>
      <c r="E19" s="13" t="str">
        <f>_xlfn.XLOOKUP(E3,super[Customer ID],super[State],"Not Found",0,1)</f>
        <v>Connecticut</v>
      </c>
      <c r="F19" s="13" t="str">
        <f>_xlfn.XLOOKUP(E3,super[Customer ID],super[City],"not found",0,1)</f>
        <v>Fairfield</v>
      </c>
      <c r="G19" s="18">
        <f>_xlfn.XLOOKUP(E3,super[Customer ID],super[Postal Code],"not found",0,1)</f>
        <v>6824</v>
      </c>
    </row>
    <row r="20" spans="1:7">
      <c r="A20" s="5"/>
      <c r="B20" s="6"/>
    </row>
    <row r="21" spans="1:7">
      <c r="A21" s="5">
        <v>7</v>
      </c>
      <c r="B21" s="6" t="s">
        <v>7805</v>
      </c>
      <c r="E21" s="10" t="s">
        <v>7816</v>
      </c>
    </row>
    <row r="22" spans="1:7">
      <c r="A22" s="5"/>
      <c r="B22" s="6"/>
      <c r="E22" s="13" t="str" cm="1">
        <f t="array" ref="E22">_xlfn._xlws.FILTER(super[ [ Sales ] ],super[Order ID]=C3,"Not Found")</f>
        <v xml:space="preserve"> $36.24 </v>
      </c>
    </row>
    <row r="23" spans="1:7">
      <c r="A23" s="5"/>
      <c r="B23" s="6"/>
    </row>
    <row r="24" spans="1:7">
      <c r="A24" s="5">
        <v>8</v>
      </c>
      <c r="B24" s="6" t="s">
        <v>7806</v>
      </c>
      <c r="E24" s="10" t="s">
        <v>10</v>
      </c>
    </row>
    <row r="25" spans="1:7">
      <c r="A25" s="5"/>
      <c r="B25" s="6"/>
      <c r="E25" s="13" t="str">
        <f>_xlfn.XLOOKUP(E3,super[Customer ID],super[Region],"not found",0,1)</f>
        <v>East</v>
      </c>
    </row>
    <row r="26" spans="1:7">
      <c r="A26" s="5"/>
      <c r="B26" s="6"/>
    </row>
    <row r="27" spans="1:7">
      <c r="A27" s="5">
        <v>9</v>
      </c>
      <c r="B27" s="6" t="s">
        <v>7807</v>
      </c>
      <c r="E27" s="10" t="s">
        <v>7817</v>
      </c>
    </row>
    <row r="28" spans="1:7">
      <c r="A28" s="5"/>
      <c r="B28" s="6"/>
      <c r="E28" s="20">
        <f>_xlfn.XLOOKUP(C3,super[Order ID],super[Order Date],"not found",0,1)</f>
        <v>42642</v>
      </c>
    </row>
    <row r="29" spans="1:7">
      <c r="A29" s="5"/>
      <c r="B29" s="6"/>
    </row>
    <row r="30" spans="1:7">
      <c r="A30" s="5">
        <v>10</v>
      </c>
      <c r="B30" s="6" t="s">
        <v>7808</v>
      </c>
    </row>
  </sheetData>
  <mergeCells count="1">
    <mergeCell ref="A1:B1"/>
  </mergeCells>
  <conditionalFormatting sqref="F16">
    <cfRule type="cellIs" dxfId="5" priority="1" stopIfTrue="1" operator="lessThan">
      <formula>0</formula>
    </cfRule>
    <cfRule type="cellIs" dxfId="4" priority="2" stopIfTrue="1" operator="greaterThan">
      <formula>0</formula>
    </cfRule>
  </conditionalFormatting>
  <pageMargins left="0.11811023622047245" right="0.11811023622047245" top="7.874015748031496E-2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53658B-F177-49CA-8CA1-402AC4411EBB}">
          <x14:formula1>
            <xm:f>_xlfn.ANCHORARRAY(Sheet2!$A$1)</xm:f>
          </x14:formula1>
          <xm:sqref>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2AE7-AD9A-4EB4-839C-091A817DD6AD}">
  <sheetPr>
    <tabColor theme="4" tint="-0.249977111117893"/>
  </sheetPr>
  <dimension ref="A2:H30"/>
  <sheetViews>
    <sheetView showGridLines="0" showRowColHeaders="0" tabSelected="1" showRuler="0" zoomScale="115" zoomScaleNormal="115" zoomScaleSheetLayoutView="115" workbookViewId="0">
      <selection activeCell="D5" sqref="D5"/>
    </sheetView>
  </sheetViews>
  <sheetFormatPr defaultRowHeight="14.4"/>
  <cols>
    <col min="1" max="1" width="8.88671875" style="22"/>
    <col min="2" max="2" width="64" style="21" bestFit="1" customWidth="1"/>
    <col min="3" max="3" width="3.6640625" style="21" customWidth="1"/>
    <col min="4" max="4" width="20.6640625" style="21" customWidth="1"/>
    <col min="5" max="5" width="4.21875" style="21" customWidth="1"/>
    <col min="6" max="8" width="8.88671875" style="21"/>
  </cols>
  <sheetData>
    <row r="2" spans="1:8" ht="14.4" customHeight="1">
      <c r="A2" s="36"/>
      <c r="B2" s="37" t="s">
        <v>7820</v>
      </c>
      <c r="C2" s="37"/>
      <c r="D2" s="37"/>
      <c r="E2" s="36"/>
      <c r="F2" s="36"/>
    </row>
    <row r="3" spans="1:8" ht="14.4" customHeight="1">
      <c r="A3" s="36"/>
      <c r="B3" s="37"/>
      <c r="C3" s="37"/>
      <c r="D3" s="37"/>
      <c r="E3" s="36"/>
      <c r="F3" s="36"/>
    </row>
    <row r="4" spans="1:8">
      <c r="A4" s="36"/>
      <c r="B4" s="36"/>
      <c r="C4" s="36"/>
      <c r="D4" s="38"/>
      <c r="E4" s="36"/>
      <c r="F4" s="36"/>
    </row>
    <row r="5" spans="1:8" ht="15.6">
      <c r="A5" s="36"/>
      <c r="B5" s="39" t="s">
        <v>7825</v>
      </c>
      <c r="C5" s="36"/>
      <c r="D5" s="47" t="s">
        <v>146</v>
      </c>
      <c r="E5" s="36"/>
      <c r="F5" s="36"/>
    </row>
    <row r="6" spans="1:8">
      <c r="A6" s="36"/>
      <c r="B6" s="36"/>
      <c r="C6" s="36"/>
      <c r="D6" s="36"/>
      <c r="E6" s="36"/>
      <c r="F6" s="36"/>
    </row>
    <row r="7" spans="1:8" ht="18">
      <c r="A7" s="36"/>
      <c r="B7" s="40" t="s">
        <v>7823</v>
      </c>
      <c r="C7" s="36"/>
      <c r="D7" s="40" t="s">
        <v>7824</v>
      </c>
      <c r="E7" s="41"/>
      <c r="F7" s="36"/>
    </row>
    <row r="8" spans="1:8">
      <c r="A8" s="36"/>
      <c r="B8" s="36"/>
      <c r="C8" s="36"/>
      <c r="D8" s="41"/>
      <c r="E8" s="42"/>
      <c r="F8" s="42"/>
    </row>
    <row r="9" spans="1:8">
      <c r="A9" s="36"/>
      <c r="B9" s="34" t="s">
        <v>14</v>
      </c>
      <c r="C9" s="41"/>
      <c r="D9" s="34" t="s">
        <v>7819</v>
      </c>
      <c r="E9" s="36"/>
      <c r="F9" s="36"/>
    </row>
    <row r="10" spans="1:8">
      <c r="A10" s="36"/>
      <c r="B10" s="35" t="str">
        <f>_xlfn.XLOOKUP(D5,super[Order ID],super[Product Name],"Not Found",0,1)</f>
        <v>Global Deluxe Stacking Chair, Gray</v>
      </c>
      <c r="C10" s="41"/>
      <c r="D10" s="35" t="str">
        <f>_xlfn.IFNA(VLOOKUP(D5,super[],MATCH(super[[#Headers],[Customer ID]],super[#Headers],0),FALSE),"Please check again")</f>
        <v>SF-20065</v>
      </c>
      <c r="E10" s="41"/>
      <c r="F10" s="41"/>
    </row>
    <row r="11" spans="1:8">
      <c r="A11" s="36"/>
      <c r="B11" s="41"/>
      <c r="C11" s="36"/>
      <c r="D11" s="41"/>
      <c r="E11" s="41"/>
      <c r="F11" s="41"/>
    </row>
    <row r="12" spans="1:8">
      <c r="A12" s="36"/>
      <c r="B12" s="34" t="s">
        <v>7818</v>
      </c>
      <c r="C12" s="36"/>
      <c r="D12" s="34" t="s">
        <v>7817</v>
      </c>
      <c r="E12" s="36"/>
      <c r="F12" s="36"/>
      <c r="H12" s="22"/>
    </row>
    <row r="13" spans="1:8">
      <c r="A13" s="36"/>
      <c r="B13" s="35" t="str">
        <f>_xlfn.XLOOKUP(D5,super[Order ID],super[Product ID],"Not Found",0,1)</f>
        <v>FUR-CH-10002774</v>
      </c>
      <c r="C13" s="41"/>
      <c r="D13" s="43">
        <f>_xlfn.XLOOKUP(D5,super[Order ID],super[Order Date],"not found",0,1)</f>
        <v>42932</v>
      </c>
      <c r="E13" s="36"/>
      <c r="F13" s="36"/>
    </row>
    <row r="14" spans="1:8">
      <c r="A14" s="36"/>
      <c r="B14" s="41"/>
      <c r="C14" s="41"/>
      <c r="D14" s="41"/>
      <c r="E14" s="36"/>
      <c r="F14" s="36"/>
    </row>
    <row r="15" spans="1:8">
      <c r="A15" s="36"/>
      <c r="B15" s="34" t="s">
        <v>12</v>
      </c>
      <c r="C15" s="41"/>
      <c r="D15" s="34" t="s">
        <v>8</v>
      </c>
      <c r="E15" s="36"/>
      <c r="F15" s="36"/>
      <c r="H15" s="22"/>
    </row>
    <row r="16" spans="1:8">
      <c r="A16" s="36"/>
      <c r="B16" s="35" t="str">
        <f>_xlfn.XLOOKUP(B10,super[Product Name],super[Category],"Not Found",0,1)</f>
        <v>Furniture</v>
      </c>
      <c r="C16" s="41"/>
      <c r="D16" s="35" t="str">
        <f>_xlfn.XLOOKUP(D10,super[Customer ID],super[State],"Not Found",0,1)</f>
        <v>Pennsylvania</v>
      </c>
      <c r="E16" s="36"/>
      <c r="F16" s="36"/>
    </row>
    <row r="17" spans="1:8">
      <c r="A17" s="36"/>
      <c r="B17" s="41"/>
      <c r="C17" s="41"/>
      <c r="D17" s="41"/>
      <c r="E17" s="36"/>
      <c r="F17" s="36"/>
    </row>
    <row r="18" spans="1:8">
      <c r="A18" s="36"/>
      <c r="B18" s="34" t="s">
        <v>13</v>
      </c>
      <c r="C18" s="41"/>
      <c r="D18" s="34" t="s">
        <v>7</v>
      </c>
      <c r="E18" s="36"/>
      <c r="F18" s="36"/>
      <c r="H18" s="22"/>
    </row>
    <row r="19" spans="1:8">
      <c r="A19" s="36"/>
      <c r="B19" s="35" t="str">
        <f>_xlfn.XLOOKUP(B10,super[Product Name],super[Sub-Category],"not found",0,1)</f>
        <v>Chairs</v>
      </c>
      <c r="C19" s="41"/>
      <c r="D19" s="35" t="str">
        <f>_xlfn.XLOOKUP(D5,super[Order ID],super[City],"not found",0,1)</f>
        <v>Philadelphia</v>
      </c>
      <c r="E19" s="41"/>
      <c r="F19" s="36"/>
    </row>
    <row r="20" spans="1:8">
      <c r="A20" s="36"/>
      <c r="B20" s="41"/>
      <c r="C20" s="41"/>
      <c r="D20" s="41"/>
      <c r="E20" s="41"/>
      <c r="F20" s="36"/>
    </row>
    <row r="21" spans="1:8">
      <c r="A21" s="36"/>
      <c r="B21" s="34" t="s">
        <v>3</v>
      </c>
      <c r="C21" s="41"/>
      <c r="D21" s="34" t="s">
        <v>10</v>
      </c>
      <c r="E21" s="36"/>
      <c r="F21" s="36"/>
    </row>
    <row r="22" spans="1:8">
      <c r="A22" s="36"/>
      <c r="B22" s="35" t="str">
        <f>_xlfn.XLOOKUP(D5,super[Order ID],super[Ship Mode],"Not Found",0,1)</f>
        <v>Second Class</v>
      </c>
      <c r="C22" s="41"/>
      <c r="D22" s="35" t="str">
        <f>_xlfn.XLOOKUP(D10,super[Customer ID],super[Region],"not found",0,1)</f>
        <v>East</v>
      </c>
      <c r="E22" s="41"/>
      <c r="F22" s="41"/>
    </row>
    <row r="23" spans="1:8">
      <c r="A23" s="36"/>
      <c r="B23" s="41"/>
      <c r="C23" s="41"/>
      <c r="D23" s="41"/>
      <c r="E23" s="41"/>
      <c r="F23" s="41"/>
    </row>
    <row r="24" spans="1:8">
      <c r="A24" s="36"/>
      <c r="B24" s="34" t="s">
        <v>17</v>
      </c>
      <c r="C24" s="41"/>
      <c r="D24" s="34" t="s">
        <v>9</v>
      </c>
      <c r="E24" s="36"/>
      <c r="F24" s="36"/>
    </row>
    <row r="25" spans="1:8">
      <c r="A25" s="36"/>
      <c r="B25" s="44">
        <f>_xlfn.XLOOKUP(D5,super[Order ID],super[Discount],"not found",0,1)</f>
        <v>0.3</v>
      </c>
      <c r="C25" s="41"/>
      <c r="D25" s="45">
        <f>_xlfn.XLOOKUP(D5,super[Order ID],super[Postal Code],"not found",0,1)</f>
        <v>19140</v>
      </c>
      <c r="E25" s="36"/>
      <c r="F25" s="36"/>
    </row>
    <row r="26" spans="1:8">
      <c r="A26" s="36"/>
      <c r="B26" s="41"/>
      <c r="C26" s="41"/>
      <c r="D26" s="41"/>
      <c r="E26" s="36"/>
      <c r="F26" s="36"/>
    </row>
    <row r="27" spans="1:8">
      <c r="A27" s="36"/>
      <c r="B27" s="34" t="s">
        <v>7822</v>
      </c>
      <c r="C27" s="36"/>
      <c r="D27" s="34" t="s">
        <v>7813</v>
      </c>
      <c r="E27" s="36"/>
      <c r="F27" s="36"/>
    </row>
    <row r="28" spans="1:8" ht="15">
      <c r="A28" s="36"/>
      <c r="B28" s="35" t="str" cm="1">
        <f t="array" ref="B28">_xlfn._xlws.FILTER(super[ [ Sales ] ],super[Order ID]=D5,"Not Found")</f>
        <v xml:space="preserve"> $71.37 </v>
      </c>
      <c r="C28" s="36"/>
      <c r="D28" s="46">
        <f>_xlfn.XLOOKUP(D5, super[Order ID],super[ [ Profit ] ],"Not Found",0,1)</f>
        <v>-1.02</v>
      </c>
      <c r="E28" s="36"/>
      <c r="F28" s="36"/>
    </row>
    <row r="29" spans="1:8">
      <c r="A29" s="36"/>
      <c r="B29" s="41"/>
      <c r="C29" s="36"/>
      <c r="D29" s="41"/>
      <c r="E29" s="36"/>
      <c r="F29" s="36"/>
    </row>
    <row r="30" spans="1:8">
      <c r="A30" s="36"/>
      <c r="B30" s="41"/>
      <c r="C30" s="41"/>
      <c r="D30" s="41"/>
      <c r="E30" s="41"/>
      <c r="F30" s="41"/>
    </row>
  </sheetData>
  <sheetProtection sheet="1" formatCells="0" formatColumns="0" formatRows="0" insertColumns="0" insertRows="0" insertHyperlinks="0" deleteColumns="0" deleteRows="0" selectLockedCells="1" sort="0" autoFilter="0" pivotTables="0"/>
  <mergeCells count="1">
    <mergeCell ref="B2:D3"/>
  </mergeCells>
  <conditionalFormatting sqref="D28">
    <cfRule type="cellIs" dxfId="3" priority="1" stopIfTrue="1" operator="lessThan">
      <formula>0</formula>
    </cfRule>
    <cfRule type="cellIs" dxfId="2" priority="2" stopIfTrue="1" operator="greaterThan">
      <formula>0</formula>
    </cfRule>
  </conditionalFormatting>
  <pageMargins left="0.39370078740157483" right="0.39370078740157483" top="0.19685039370078741" bottom="0.19685039370078741" header="0.31496062992125984" footer="0.31496062992125984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93AD61-3AFB-4632-BFE1-0C063248CCBD}">
          <x14:formula1>
            <xm:f>_xlfn.ANCHORARRAY(Sheet2!$A$1)</xm:f>
          </x14:formula1>
          <xm:sqref>D5:D6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785E-F112-454F-8771-639829A540D1}">
  <dimension ref="A1:G34"/>
  <sheetViews>
    <sheetView workbookViewId="0">
      <selection activeCell="I18" sqref="I18"/>
    </sheetView>
  </sheetViews>
  <sheetFormatPr defaultRowHeight="14.4"/>
  <cols>
    <col min="1" max="1" width="25.88671875" bestFit="1" customWidth="1"/>
    <col min="3" max="3" width="19" bestFit="1" customWidth="1"/>
  </cols>
  <sheetData>
    <row r="1" spans="1:7">
      <c r="A1" s="33" t="s">
        <v>7820</v>
      </c>
      <c r="B1" s="33"/>
      <c r="C1" s="33"/>
      <c r="D1" s="33"/>
      <c r="E1" s="33"/>
      <c r="F1" s="21"/>
      <c r="G1" s="21"/>
    </row>
    <row r="2" spans="1:7">
      <c r="A2" s="33"/>
      <c r="B2" s="33"/>
      <c r="C2" s="33"/>
      <c r="D2" s="33"/>
      <c r="E2" s="33"/>
      <c r="F2" s="21"/>
      <c r="G2" s="21"/>
    </row>
    <row r="3" spans="1:7">
      <c r="A3" s="22"/>
      <c r="B3" s="22"/>
      <c r="C3" s="23"/>
      <c r="D3" s="22"/>
      <c r="E3" s="22"/>
      <c r="F3" s="21"/>
      <c r="G3" s="21"/>
    </row>
    <row r="4" spans="1:7" ht="18">
      <c r="A4" s="24" t="s">
        <v>7821</v>
      </c>
      <c r="B4" s="22"/>
      <c r="C4" s="25" t="s">
        <v>7410</v>
      </c>
      <c r="D4" s="21"/>
      <c r="E4" s="22"/>
      <c r="F4" s="21"/>
      <c r="G4" s="21"/>
    </row>
    <row r="5" spans="1:7">
      <c r="A5" s="22"/>
      <c r="B5" s="22"/>
      <c r="C5" s="22"/>
      <c r="D5" s="21"/>
      <c r="E5" s="22"/>
      <c r="F5" s="21"/>
      <c r="G5" s="21"/>
    </row>
    <row r="6" spans="1:7">
      <c r="A6" s="22"/>
      <c r="B6" s="22"/>
      <c r="C6" s="22"/>
      <c r="D6" s="21"/>
      <c r="E6" s="22"/>
      <c r="F6" s="21"/>
      <c r="G6" s="21"/>
    </row>
    <row r="7" spans="1:7">
      <c r="A7" s="22"/>
      <c r="B7" s="22"/>
      <c r="C7" s="21"/>
      <c r="D7" s="26"/>
      <c r="E7" s="26"/>
      <c r="F7" s="21"/>
      <c r="G7" s="21"/>
    </row>
    <row r="8" spans="1:7">
      <c r="A8" s="27" t="s">
        <v>14</v>
      </c>
      <c r="B8" s="21"/>
      <c r="C8" s="27" t="s">
        <v>7819</v>
      </c>
      <c r="D8" s="22"/>
      <c r="E8" s="22"/>
      <c r="F8" s="21"/>
      <c r="G8" s="21"/>
    </row>
    <row r="9" spans="1:7">
      <c r="A9" s="28" t="str">
        <f>_xlfn.XLOOKUP(C4,super[Order ID],super[Product Name],"Not Found",0,1)</f>
        <v>Not Found</v>
      </c>
      <c r="B9" s="21"/>
      <c r="C9" s="28" t="str">
        <f>_xlfn.IFNA(VLOOKUP(C4,super[],MATCH(super[[#Headers],[Customer ID]],super[#Headers],0),FALSE),"Please check again")</f>
        <v>Please check again</v>
      </c>
      <c r="D9" s="21"/>
      <c r="E9" s="21"/>
      <c r="F9" s="21"/>
      <c r="G9" s="21"/>
    </row>
    <row r="10" spans="1:7">
      <c r="A10" s="21"/>
      <c r="B10" s="22"/>
      <c r="C10" s="21"/>
      <c r="D10" s="21"/>
      <c r="E10" s="21"/>
      <c r="F10" s="21"/>
      <c r="G10" s="21"/>
    </row>
    <row r="11" spans="1:7">
      <c r="A11" s="27" t="s">
        <v>7818</v>
      </c>
      <c r="B11" s="22"/>
      <c r="C11" s="27" t="s">
        <v>7817</v>
      </c>
      <c r="D11" s="22"/>
      <c r="E11" s="22"/>
      <c r="F11" s="21"/>
      <c r="G11" s="22"/>
    </row>
    <row r="12" spans="1:7">
      <c r="A12" s="28" t="str">
        <f>_xlfn.XLOOKUP(C4,super[Order ID],super[Product ID],"Not Found",0,1)</f>
        <v>Not Found</v>
      </c>
      <c r="B12" s="21"/>
      <c r="C12" s="29" t="str">
        <f>_xlfn.XLOOKUP(C4,super[Order ID],super[Order Date],"not found",0,1)</f>
        <v>not found</v>
      </c>
      <c r="D12" s="22"/>
      <c r="E12" s="22"/>
      <c r="F12" s="21"/>
      <c r="G12" s="21"/>
    </row>
    <row r="13" spans="1:7">
      <c r="A13" s="21"/>
      <c r="B13" s="21"/>
      <c r="C13" s="21"/>
      <c r="D13" s="22"/>
      <c r="E13" s="22"/>
      <c r="F13" s="21"/>
      <c r="G13" s="21"/>
    </row>
    <row r="14" spans="1:7">
      <c r="A14" s="27" t="s">
        <v>12</v>
      </c>
      <c r="B14" s="21"/>
      <c r="C14" s="27" t="s">
        <v>8</v>
      </c>
      <c r="D14" s="22"/>
      <c r="E14" s="22"/>
      <c r="F14" s="21"/>
      <c r="G14" s="22"/>
    </row>
    <row r="15" spans="1:7">
      <c r="A15" s="28" t="str">
        <f>_xlfn.XLOOKUP(A9,super[Product Name],super[Category],"Not Found",0,1)</f>
        <v>Not Found</v>
      </c>
      <c r="B15" s="21"/>
      <c r="C15" s="28" t="str">
        <f>_xlfn.XLOOKUP(C9,super[Customer ID],super[State],"Not Found",0,1)</f>
        <v>Not Found</v>
      </c>
      <c r="D15" s="22"/>
      <c r="E15" s="22"/>
      <c r="F15" s="21"/>
      <c r="G15" s="21"/>
    </row>
    <row r="16" spans="1:7">
      <c r="A16" s="21"/>
      <c r="B16" s="21"/>
      <c r="C16" s="21"/>
      <c r="D16" s="22"/>
      <c r="E16" s="22"/>
      <c r="F16" s="21"/>
      <c r="G16" s="21"/>
    </row>
    <row r="17" spans="1:7">
      <c r="A17" s="27" t="s">
        <v>13</v>
      </c>
      <c r="B17" s="21"/>
      <c r="C17" s="27" t="s">
        <v>7</v>
      </c>
      <c r="D17" s="22"/>
      <c r="E17" s="22"/>
      <c r="F17" s="21"/>
      <c r="G17" s="22"/>
    </row>
    <row r="18" spans="1:7">
      <c r="A18" s="28" t="str">
        <f>_xlfn.XLOOKUP(A15,super[Category],super[Sub-Category],"not found",0,1)</f>
        <v>not found</v>
      </c>
      <c r="B18" s="21"/>
      <c r="C18" s="28" t="str">
        <f>_xlfn.XLOOKUP(C9,super[Customer ID],super[City],"not found",0,1)</f>
        <v>not found</v>
      </c>
      <c r="D18" s="21"/>
      <c r="E18" s="22"/>
      <c r="F18" s="21"/>
      <c r="G18" s="21"/>
    </row>
    <row r="19" spans="1:7">
      <c r="A19" s="21"/>
      <c r="B19" s="21"/>
      <c r="C19" s="21"/>
      <c r="D19" s="21"/>
      <c r="E19" s="22"/>
      <c r="F19" s="21"/>
      <c r="G19" s="21"/>
    </row>
    <row r="20" spans="1:7">
      <c r="A20" s="27" t="s">
        <v>3</v>
      </c>
      <c r="B20" s="21"/>
      <c r="C20" s="27" t="s">
        <v>10</v>
      </c>
      <c r="D20" s="22"/>
      <c r="E20" s="22"/>
      <c r="F20" s="21"/>
      <c r="G20" s="21"/>
    </row>
    <row r="21" spans="1:7">
      <c r="A21" s="28" t="str">
        <f>_xlfn.XLOOKUP(C4,super[Order ID],super[Ship Mode],"Not Found",0,1)</f>
        <v>Not Found</v>
      </c>
      <c r="B21" s="21"/>
      <c r="C21" s="28" t="str">
        <f>_xlfn.XLOOKUP(C9,super[Customer ID],super[Region],"not found",0,1)</f>
        <v>not found</v>
      </c>
      <c r="D21" s="21"/>
      <c r="E21" s="21"/>
      <c r="F21" s="21"/>
      <c r="G21" s="21"/>
    </row>
    <row r="22" spans="1:7">
      <c r="A22" s="21"/>
      <c r="B22" s="21"/>
      <c r="C22" s="21"/>
      <c r="D22" s="21"/>
      <c r="E22" s="21"/>
      <c r="F22" s="21"/>
      <c r="G22" s="21"/>
    </row>
    <row r="23" spans="1:7">
      <c r="A23" s="27" t="s">
        <v>17</v>
      </c>
      <c r="B23" s="21"/>
      <c r="C23" s="27" t="s">
        <v>9</v>
      </c>
      <c r="D23" s="22"/>
      <c r="E23" s="22"/>
      <c r="F23" s="21"/>
      <c r="G23" s="21"/>
    </row>
    <row r="24" spans="1:7">
      <c r="A24" s="30" t="str">
        <f>_xlfn.XLOOKUP(C4,super[Order ID],super[Discount],"not found",0,1)</f>
        <v>not found</v>
      </c>
      <c r="B24" s="21"/>
      <c r="C24" s="28" t="str">
        <f>_xlfn.XLOOKUP(C9,super[Customer ID],super[Postal Code],"not found",0,1)</f>
        <v>not found</v>
      </c>
      <c r="D24" s="22"/>
      <c r="E24" s="22"/>
      <c r="F24" s="21"/>
      <c r="G24" s="21"/>
    </row>
    <row r="25" spans="1:7">
      <c r="A25" s="21"/>
      <c r="B25" s="21"/>
      <c r="C25" s="21"/>
      <c r="D25" s="22"/>
      <c r="E25" s="22"/>
      <c r="F25" s="21"/>
      <c r="G25" s="21"/>
    </row>
    <row r="26" spans="1:7">
      <c r="A26" s="27" t="s">
        <v>7816</v>
      </c>
      <c r="B26" s="22"/>
      <c r="C26" s="27" t="s">
        <v>7813</v>
      </c>
      <c r="D26" s="22"/>
      <c r="E26" s="22"/>
      <c r="F26" s="21"/>
      <c r="G26" s="21"/>
    </row>
    <row r="27" spans="1:7">
      <c r="A27" s="28" t="str" cm="1">
        <f t="array" ref="A27">_xlfn._xlws.FILTER(super[ [ Sales ] ],super[Order ID]=C4,"Not Found")</f>
        <v>Not Found</v>
      </c>
      <c r="B27" s="22"/>
      <c r="C27" s="31" t="str">
        <f>_xlfn.XLOOKUP(A12, super[Product ID],super[ [ Profit ] ],"Not Found",0,1)</f>
        <v>Not Found</v>
      </c>
      <c r="D27" s="22"/>
      <c r="E27" s="22"/>
      <c r="F27" s="21"/>
      <c r="G27" s="21"/>
    </row>
    <row r="28" spans="1:7">
      <c r="A28" s="21"/>
      <c r="B28" s="22"/>
      <c r="C28" s="21"/>
      <c r="D28" s="22"/>
      <c r="E28" s="22"/>
      <c r="F28" s="21"/>
      <c r="G28" s="21"/>
    </row>
    <row r="29" spans="1:7">
      <c r="A29" s="21"/>
      <c r="B29" s="22"/>
      <c r="C29" s="22"/>
      <c r="D29" s="22"/>
      <c r="E29" s="22"/>
      <c r="F29" s="21"/>
      <c r="G29" s="21"/>
    </row>
    <row r="30" spans="1:7">
      <c r="A30" s="21"/>
      <c r="B30" s="22"/>
      <c r="C30" s="21"/>
      <c r="D30" s="22"/>
      <c r="E30" s="22"/>
      <c r="F30" s="21"/>
      <c r="G30" s="21"/>
    </row>
    <row r="31" spans="1:7">
      <c r="A31" s="21"/>
      <c r="B31" s="22"/>
      <c r="C31" s="21"/>
      <c r="D31" s="22"/>
      <c r="E31" s="22"/>
      <c r="F31" s="21"/>
      <c r="G31" s="21"/>
    </row>
    <row r="32" spans="1:7">
      <c r="A32" s="21"/>
      <c r="B32" s="22"/>
      <c r="C32" s="22"/>
      <c r="D32" s="22"/>
      <c r="E32" s="22"/>
      <c r="F32" s="21"/>
      <c r="G32" s="21"/>
    </row>
    <row r="33" spans="1:7">
      <c r="A33" s="21"/>
      <c r="B33" s="22"/>
      <c r="C33" s="22"/>
      <c r="D33" s="22"/>
      <c r="E33" s="22"/>
      <c r="F33" s="21"/>
      <c r="G33" s="21"/>
    </row>
    <row r="34" spans="1:7">
      <c r="A34" s="21"/>
      <c r="B34" s="21"/>
      <c r="C34" s="21"/>
      <c r="D34" s="21"/>
      <c r="E34" s="21"/>
      <c r="F34" s="21"/>
      <c r="G34" s="21"/>
    </row>
  </sheetData>
  <mergeCells count="1">
    <mergeCell ref="A1:E2"/>
  </mergeCells>
  <conditionalFormatting sqref="C27">
    <cfRule type="cellIs" dxfId="1" priority="1" stopIfTrue="1" operator="lessThan">
      <formula>0</formula>
    </cfRule>
    <cfRule type="cellIs" dxfId="0" priority="2" stopIfTrue="1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0257A7-557B-4115-9341-7544A2F860EC}">
          <x14:formula1>
            <xm:f>_xlfn.ANCHORARRAY(Sheet2!$A$1)</xm:f>
          </x14:formula1>
          <xm:sqref>C4:C6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0E04-24DC-48B9-AAFA-5AA1BAE49BF8}">
  <dimension ref="A1:A1729"/>
  <sheetViews>
    <sheetView topLeftCell="A4983" workbookViewId="0">
      <selection activeCell="A2" sqref="A2"/>
    </sheetView>
  </sheetViews>
  <sheetFormatPr defaultRowHeight="14.4"/>
  <sheetData>
    <row r="1" spans="1:1">
      <c r="A1" t="str" cm="1">
        <f t="array" ref="A1:A1729">_xlfn.UNIQUE(_xlfn._xlws.FILTER(super[Order ID],super[Order ID]&lt;&gt;""))</f>
        <v>CA-2016-152156</v>
      </c>
    </row>
    <row r="2" spans="1:1">
      <c r="A2" t="str">
        <v>CA-2016-138688</v>
      </c>
    </row>
    <row r="3" spans="1:1">
      <c r="A3" t="str">
        <v>US-2015-108966</v>
      </c>
    </row>
    <row r="4" spans="1:1">
      <c r="A4" t="str">
        <v>CA-2014-115812</v>
      </c>
    </row>
    <row r="5" spans="1:1">
      <c r="A5" t="str">
        <v>CA-2017-114412</v>
      </c>
    </row>
    <row r="6" spans="1:1">
      <c r="A6" t="str">
        <v>CA-2016-161389</v>
      </c>
    </row>
    <row r="7" spans="1:1">
      <c r="A7" t="str">
        <v>US-2015-118983</v>
      </c>
    </row>
    <row r="8" spans="1:1">
      <c r="A8" t="str">
        <v>CA-2014-105893</v>
      </c>
    </row>
    <row r="9" spans="1:1">
      <c r="A9" t="str">
        <v>CA-2014-167164</v>
      </c>
    </row>
    <row r="10" spans="1:1">
      <c r="A10" t="str">
        <v>CA-2014-143336</v>
      </c>
    </row>
    <row r="11" spans="1:1">
      <c r="A11" t="str">
        <v>CA-2016-137330</v>
      </c>
    </row>
    <row r="12" spans="1:1">
      <c r="A12" t="str">
        <v>US-2017-156909</v>
      </c>
    </row>
    <row r="13" spans="1:1">
      <c r="A13" t="str">
        <v>CA-2016-121755</v>
      </c>
    </row>
    <row r="14" spans="1:1">
      <c r="A14" t="str">
        <v>US-2015-150630</v>
      </c>
    </row>
    <row r="15" spans="1:1">
      <c r="A15" t="str">
        <v>CA-2017-107727</v>
      </c>
    </row>
    <row r="16" spans="1:1">
      <c r="A16" t="str">
        <v>CA-2016-117590</v>
      </c>
    </row>
    <row r="17" spans="1:1">
      <c r="A17" t="str">
        <v>CA-2015-117415</v>
      </c>
    </row>
    <row r="18" spans="1:1">
      <c r="A18" t="str">
        <v>CA-2017-120999</v>
      </c>
    </row>
    <row r="19" spans="1:1">
      <c r="A19" t="str">
        <v>CA-2016-101343</v>
      </c>
    </row>
    <row r="20" spans="1:1">
      <c r="A20" t="str">
        <v>CA-2017-139619</v>
      </c>
    </row>
    <row r="21" spans="1:1">
      <c r="A21" t="str">
        <v>CA-2016-118255</v>
      </c>
    </row>
    <row r="22" spans="1:1">
      <c r="A22" t="str">
        <v>CA-2014-146703</v>
      </c>
    </row>
    <row r="23" spans="1:1">
      <c r="A23" t="str">
        <v>CA-2016-169194</v>
      </c>
    </row>
    <row r="24" spans="1:1">
      <c r="A24" t="str">
        <v>CA-2015-115742</v>
      </c>
    </row>
    <row r="25" spans="1:1">
      <c r="A25" t="str">
        <v>CA-2016-105816</v>
      </c>
    </row>
    <row r="26" spans="1:1">
      <c r="A26" t="str">
        <v>CA-2016-111682</v>
      </c>
    </row>
    <row r="27" spans="1:1">
      <c r="A27" t="str">
        <v>CA-2015-135545</v>
      </c>
    </row>
    <row r="28" spans="1:1">
      <c r="A28" t="str">
        <v>US-2015-164175</v>
      </c>
    </row>
    <row r="29" spans="1:1">
      <c r="A29" t="str">
        <v>CA-2014-106376</v>
      </c>
    </row>
    <row r="30" spans="1:1">
      <c r="A30" t="str">
        <v>CA-2016-119823</v>
      </c>
    </row>
    <row r="31" spans="1:1">
      <c r="A31" t="str">
        <v>CA-2016-106075</v>
      </c>
    </row>
    <row r="32" spans="1:1">
      <c r="A32" t="str">
        <v>CA-2017-114440</v>
      </c>
    </row>
    <row r="33" spans="1:1">
      <c r="A33" t="str">
        <v>US-2015-134026</v>
      </c>
    </row>
    <row r="34" spans="1:1">
      <c r="A34" t="str">
        <v>US-2017-118038</v>
      </c>
    </row>
    <row r="35" spans="1:1">
      <c r="A35" t="str">
        <v>US-2014-147606</v>
      </c>
    </row>
    <row r="36" spans="1:1">
      <c r="A36" t="str">
        <v>CA-2016-127208</v>
      </c>
    </row>
    <row r="37" spans="1:1">
      <c r="A37" t="str">
        <v>CA-2014-139451</v>
      </c>
    </row>
    <row r="38" spans="1:1">
      <c r="A38" t="str">
        <v>CA-2015-149734</v>
      </c>
    </row>
    <row r="39" spans="1:1">
      <c r="A39" t="str">
        <v>US-2017-119662</v>
      </c>
    </row>
    <row r="40" spans="1:1">
      <c r="A40" t="str">
        <v>CA-2017-140088</v>
      </c>
    </row>
    <row r="41" spans="1:1">
      <c r="A41" t="str">
        <v>CA-2017-155558</v>
      </c>
    </row>
    <row r="42" spans="1:1">
      <c r="A42" t="str">
        <v>CA-2016-159695</v>
      </c>
    </row>
    <row r="43" spans="1:1">
      <c r="A43" t="str">
        <v>CA-2016-109806</v>
      </c>
    </row>
    <row r="44" spans="1:1">
      <c r="A44" t="str">
        <v>CA-2015-149587</v>
      </c>
    </row>
    <row r="45" spans="1:1">
      <c r="A45" t="str">
        <v>US-2017-109484</v>
      </c>
    </row>
    <row r="46" spans="1:1">
      <c r="A46" t="str">
        <v>CA-2017-161018</v>
      </c>
    </row>
    <row r="47" spans="1:1">
      <c r="A47" t="str">
        <v>CA-2017-157833</v>
      </c>
    </row>
    <row r="48" spans="1:1">
      <c r="A48" t="str">
        <v>CA-2016-149223</v>
      </c>
    </row>
    <row r="49" spans="1:1">
      <c r="A49" t="str">
        <v>CA-2016-158568</v>
      </c>
    </row>
    <row r="50" spans="1:1">
      <c r="A50" t="str">
        <v>CA-2016-129903</v>
      </c>
    </row>
    <row r="51" spans="1:1">
      <c r="A51" t="str">
        <v>US-2015-156867</v>
      </c>
    </row>
    <row r="52" spans="1:1">
      <c r="A52" t="str">
        <v>CA-2017-119004</v>
      </c>
    </row>
    <row r="53" spans="1:1">
      <c r="A53" t="str">
        <v>CA-2015-129476</v>
      </c>
    </row>
    <row r="54" spans="1:1">
      <c r="A54" t="str">
        <v>CA-2017-146780</v>
      </c>
    </row>
    <row r="55" spans="1:1">
      <c r="A55" t="str">
        <v>CA-2016-128867</v>
      </c>
    </row>
    <row r="56" spans="1:1">
      <c r="A56" t="str">
        <v>CA-2014-115259</v>
      </c>
    </row>
    <row r="57" spans="1:1">
      <c r="A57" t="str">
        <v>CA-2015-110457</v>
      </c>
    </row>
    <row r="58" spans="1:1">
      <c r="A58" t="str">
        <v>US-2015-136476</v>
      </c>
    </row>
    <row r="59" spans="1:1">
      <c r="A59" t="str">
        <v>CA-2016-103730</v>
      </c>
    </row>
    <row r="60" spans="1:1">
      <c r="A60" t="str">
        <v>US-2014-152030</v>
      </c>
    </row>
    <row r="61" spans="1:1">
      <c r="A61" t="str">
        <v>US-2014-134614</v>
      </c>
    </row>
    <row r="62" spans="1:1">
      <c r="A62" t="str">
        <v>US-2017-107272</v>
      </c>
    </row>
    <row r="63" spans="1:1">
      <c r="A63" t="str">
        <v>US-2017-164147</v>
      </c>
    </row>
    <row r="64" spans="1:1">
      <c r="A64" t="str">
        <v>CA-2016-145583</v>
      </c>
    </row>
    <row r="65" spans="1:1">
      <c r="A65" t="str">
        <v>CA-2016-110366</v>
      </c>
    </row>
    <row r="66" spans="1:1">
      <c r="A66" t="str">
        <v>CA-2017-106180</v>
      </c>
    </row>
    <row r="67" spans="1:1">
      <c r="A67" t="str">
        <v>CA-2017-155376</v>
      </c>
    </row>
    <row r="68" spans="1:1">
      <c r="A68" t="str">
        <v>CA-2014-110072</v>
      </c>
    </row>
    <row r="69" spans="1:1">
      <c r="A69" t="str">
        <v>CA-2016-114489</v>
      </c>
    </row>
    <row r="70" spans="1:1">
      <c r="A70" t="str">
        <v>CA-2016-158834</v>
      </c>
    </row>
    <row r="71" spans="1:1">
      <c r="A71" t="str">
        <v>CA-2015-124919</v>
      </c>
    </row>
    <row r="72" spans="1:1">
      <c r="A72" t="str">
        <v>CA-2015-118948</v>
      </c>
    </row>
    <row r="73" spans="1:1">
      <c r="A73" t="str">
        <v>CA-2016-114104</v>
      </c>
    </row>
    <row r="74" spans="1:1">
      <c r="A74" t="str">
        <v>CA-2016-162733</v>
      </c>
    </row>
    <row r="75" spans="1:1">
      <c r="A75" t="str">
        <v>CA-2015-119697</v>
      </c>
    </row>
    <row r="76" spans="1:1">
      <c r="A76" t="str">
        <v>CA-2016-154508</v>
      </c>
    </row>
    <row r="77" spans="1:1">
      <c r="A77" t="str">
        <v>CA-2016-113817</v>
      </c>
    </row>
    <row r="78" spans="1:1">
      <c r="A78" t="str">
        <v>CA-2014-139892</v>
      </c>
    </row>
    <row r="79" spans="1:1">
      <c r="A79" t="str">
        <v>CA-2014-118962</v>
      </c>
    </row>
    <row r="80" spans="1:1">
      <c r="A80" t="str">
        <v>US-2014-100853</v>
      </c>
    </row>
    <row r="81" spans="1:1">
      <c r="A81" t="str">
        <v>US-2017-152366</v>
      </c>
    </row>
    <row r="82" spans="1:1">
      <c r="A82" t="str">
        <v>US-2015-101511</v>
      </c>
    </row>
    <row r="83" spans="1:1">
      <c r="A83" t="str">
        <v>CA-2015-137225</v>
      </c>
    </row>
    <row r="84" spans="1:1">
      <c r="A84" t="str">
        <v>CA-2014-166191</v>
      </c>
    </row>
    <row r="85" spans="1:1">
      <c r="A85" t="str">
        <v>CA-2014-158274</v>
      </c>
    </row>
    <row r="86" spans="1:1">
      <c r="A86" t="str">
        <v>CA-2016-105018</v>
      </c>
    </row>
    <row r="87" spans="1:1">
      <c r="A87" t="str">
        <v>CA-2014-123260</v>
      </c>
    </row>
    <row r="88" spans="1:1">
      <c r="A88" t="str">
        <v>CA-2016-157000</v>
      </c>
    </row>
    <row r="89" spans="1:1">
      <c r="A89" t="str">
        <v>CA-2015-102281</v>
      </c>
    </row>
    <row r="90" spans="1:1">
      <c r="A90" t="str">
        <v>CA-2015-131457</v>
      </c>
    </row>
    <row r="91" spans="1:1">
      <c r="A91" t="str">
        <v>CA-2014-140004</v>
      </c>
    </row>
    <row r="92" spans="1:1">
      <c r="A92" t="str">
        <v>CA-2017-107720</v>
      </c>
    </row>
    <row r="93" spans="1:1">
      <c r="A93" t="str">
        <v>US-2017-124303</v>
      </c>
    </row>
    <row r="94" spans="1:1">
      <c r="A94" t="str">
        <v>CA-2017-105074</v>
      </c>
    </row>
    <row r="95" spans="1:1">
      <c r="A95" t="str">
        <v>CA-2014-133690</v>
      </c>
    </row>
    <row r="96" spans="1:1">
      <c r="A96" t="str">
        <v>US-2017-116701</v>
      </c>
    </row>
    <row r="97" spans="1:1">
      <c r="A97" t="str">
        <v>CA-2017-126382</v>
      </c>
    </row>
    <row r="98" spans="1:1">
      <c r="A98" t="str">
        <v>CA-2017-108329</v>
      </c>
    </row>
    <row r="99" spans="1:1">
      <c r="A99" t="str">
        <v>CA-2017-135860</v>
      </c>
    </row>
    <row r="100" spans="1:1">
      <c r="A100" t="str">
        <v>CA-2015-101007</v>
      </c>
    </row>
    <row r="101" spans="1:1">
      <c r="A101" t="str">
        <v>CA-2015-146262</v>
      </c>
    </row>
    <row r="102" spans="1:1">
      <c r="A102" t="str">
        <v>CA-2015-169397</v>
      </c>
    </row>
    <row r="103" spans="1:1">
      <c r="A103" t="str">
        <v>CA-2015-163055</v>
      </c>
    </row>
    <row r="104" spans="1:1">
      <c r="A104" t="str">
        <v>US-2015-145436</v>
      </c>
    </row>
    <row r="105" spans="1:1">
      <c r="A105" t="str">
        <v>US-2014-156216</v>
      </c>
    </row>
    <row r="106" spans="1:1">
      <c r="A106" t="str">
        <v>US-2017-100930</v>
      </c>
    </row>
    <row r="107" spans="1:1">
      <c r="A107" t="str">
        <v>CA-2017-160514</v>
      </c>
    </row>
    <row r="108" spans="1:1">
      <c r="A108" t="str">
        <v>CA-2016-157749</v>
      </c>
    </row>
    <row r="109" spans="1:1">
      <c r="A109" t="str">
        <v>CA-2016-154739</v>
      </c>
    </row>
    <row r="110" spans="1:1">
      <c r="A110" t="str">
        <v>CA-2016-145625</v>
      </c>
    </row>
    <row r="111" spans="1:1">
      <c r="A111" t="str">
        <v>CA-2016-146941</v>
      </c>
    </row>
    <row r="112" spans="1:1">
      <c r="A112" t="str">
        <v>US-2015-159982</v>
      </c>
    </row>
    <row r="113" spans="1:1">
      <c r="A113" t="str">
        <v>CA-2017-163139</v>
      </c>
    </row>
    <row r="114" spans="1:1">
      <c r="A114" t="str">
        <v>US-2017-155299</v>
      </c>
    </row>
    <row r="115" spans="1:1">
      <c r="A115" t="str">
        <v>US-2014-106992</v>
      </c>
    </row>
    <row r="116" spans="1:1">
      <c r="A116" t="str">
        <v>CA-2016-125318</v>
      </c>
    </row>
    <row r="117" spans="1:1">
      <c r="A117" t="str">
        <v>CA-2015-155040</v>
      </c>
    </row>
    <row r="118" spans="1:1">
      <c r="A118" t="str">
        <v>CA-2017-136826</v>
      </c>
    </row>
    <row r="119" spans="1:1">
      <c r="A119" t="str">
        <v>CA-2016-111010</v>
      </c>
    </row>
    <row r="120" spans="1:1">
      <c r="A120" t="str">
        <v>US-2017-145366</v>
      </c>
    </row>
    <row r="121" spans="1:1">
      <c r="A121" t="str">
        <v>CA-2017-163979</v>
      </c>
    </row>
    <row r="122" spans="1:1">
      <c r="A122" t="str">
        <v>CA-2015-155334</v>
      </c>
    </row>
    <row r="123" spans="1:1">
      <c r="A123" t="str">
        <v>CA-2017-118136</v>
      </c>
    </row>
    <row r="124" spans="1:1">
      <c r="A124" t="str">
        <v>CA-2017-132976</v>
      </c>
    </row>
    <row r="125" spans="1:1">
      <c r="A125" t="str">
        <v>US-2015-161991</v>
      </c>
    </row>
    <row r="126" spans="1:1">
      <c r="A126" t="str">
        <v>CA-2015-130890</v>
      </c>
    </row>
    <row r="127" spans="1:1">
      <c r="A127" t="str">
        <v>CA-2015-130883</v>
      </c>
    </row>
    <row r="128" spans="1:1">
      <c r="A128" t="str">
        <v>CA-2016-112697</v>
      </c>
    </row>
    <row r="129" spans="1:1">
      <c r="A129" t="str">
        <v>CA-2016-110772</v>
      </c>
    </row>
    <row r="130" spans="1:1">
      <c r="A130" t="str">
        <v>CA-2014-111451</v>
      </c>
    </row>
    <row r="131" spans="1:1">
      <c r="A131" t="str">
        <v>CA-2016-142545</v>
      </c>
    </row>
    <row r="132" spans="1:1">
      <c r="A132" t="str">
        <v>US-2017-152380</v>
      </c>
    </row>
    <row r="133" spans="1:1">
      <c r="A133" t="str">
        <v>CA-2015-144253</v>
      </c>
    </row>
    <row r="134" spans="1:1">
      <c r="A134" t="str">
        <v>CA-2014-130960</v>
      </c>
    </row>
    <row r="135" spans="1:1">
      <c r="A135" t="str">
        <v>CA-2014-111003</v>
      </c>
    </row>
    <row r="136" spans="1:1">
      <c r="A136" t="str">
        <v>CA-2017-126774</v>
      </c>
    </row>
    <row r="137" spans="1:1">
      <c r="A137" t="str">
        <v>CA-2016-142902</v>
      </c>
    </row>
    <row r="138" spans="1:1">
      <c r="A138" t="str">
        <v>CA-2014-120887</v>
      </c>
    </row>
    <row r="139" spans="1:1">
      <c r="A139" t="str">
        <v>CA-2014-167850</v>
      </c>
    </row>
    <row r="140" spans="1:1">
      <c r="A140" t="str">
        <v>CA-2014-164259</v>
      </c>
    </row>
    <row r="141" spans="1:1">
      <c r="A141" t="str">
        <v>CA-2014-164973</v>
      </c>
    </row>
    <row r="142" spans="1:1">
      <c r="A142" t="str">
        <v>CA-2014-156601</v>
      </c>
    </row>
    <row r="143" spans="1:1">
      <c r="A143" t="str">
        <v>CA-2016-162138</v>
      </c>
    </row>
    <row r="144" spans="1:1">
      <c r="A144" t="str">
        <v>CA-2017-153339</v>
      </c>
    </row>
    <row r="145" spans="1:1">
      <c r="A145" t="str">
        <v>US-2016-141544</v>
      </c>
    </row>
    <row r="146" spans="1:1">
      <c r="A146" t="str">
        <v>US-2016-150147</v>
      </c>
    </row>
    <row r="147" spans="1:1">
      <c r="A147" t="str">
        <v>CA-2015-137946</v>
      </c>
    </row>
    <row r="148" spans="1:1">
      <c r="A148" t="str">
        <v>CA-2014-129924</v>
      </c>
    </row>
    <row r="149" spans="1:1">
      <c r="A149" t="str">
        <v>CA-2015-128167</v>
      </c>
    </row>
    <row r="150" spans="1:1">
      <c r="A150" t="str">
        <v>CA-2014-122336</v>
      </c>
    </row>
    <row r="151" spans="1:1">
      <c r="A151" t="str">
        <v>CA-2017-134306</v>
      </c>
    </row>
    <row r="152" spans="1:1">
      <c r="A152" t="str">
        <v>CA-2016-138520</v>
      </c>
    </row>
    <row r="153" spans="1:1">
      <c r="A153" t="str">
        <v>CA-2017-155698</v>
      </c>
    </row>
    <row r="154" spans="1:1">
      <c r="A154" t="str">
        <v>CA-2017-144904</v>
      </c>
    </row>
    <row r="155" spans="1:1">
      <c r="A155" t="str">
        <v>CA-2016-155516</v>
      </c>
    </row>
    <row r="156" spans="1:1">
      <c r="A156" t="str">
        <v>CA-2017-104745</v>
      </c>
    </row>
    <row r="157" spans="1:1">
      <c r="A157" t="str">
        <v>US-2014-119137</v>
      </c>
    </row>
    <row r="158" spans="1:1">
      <c r="A158" t="str">
        <v>US-2016-134656</v>
      </c>
    </row>
    <row r="159" spans="1:1">
      <c r="A159" t="str">
        <v>US-2017-134481</v>
      </c>
    </row>
    <row r="160" spans="1:1">
      <c r="A160" t="str">
        <v>CA-2015-130792</v>
      </c>
    </row>
    <row r="161" spans="1:1">
      <c r="A161" t="str">
        <v>CA-2016-134775</v>
      </c>
    </row>
    <row r="162" spans="1:1">
      <c r="A162" t="str">
        <v>CA-2015-125395</v>
      </c>
    </row>
    <row r="163" spans="1:1">
      <c r="A163" t="str">
        <v>US-2015-168935</v>
      </c>
    </row>
    <row r="164" spans="1:1">
      <c r="A164" t="str">
        <v>CA-2015-122756</v>
      </c>
    </row>
    <row r="165" spans="1:1">
      <c r="A165" t="str">
        <v>CA-2014-115973</v>
      </c>
    </row>
    <row r="166" spans="1:1">
      <c r="A166" t="str">
        <v>CA-2017-101798</v>
      </c>
    </row>
    <row r="167" spans="1:1">
      <c r="A167" t="str">
        <v>US-2014-135972</v>
      </c>
    </row>
    <row r="168" spans="1:1">
      <c r="A168" t="str">
        <v>US-2014-134971</v>
      </c>
    </row>
    <row r="169" spans="1:1">
      <c r="A169" t="str">
        <v>CA-2017-102946</v>
      </c>
    </row>
    <row r="170" spans="1:1">
      <c r="A170" t="str">
        <v>CA-2017-165603</v>
      </c>
    </row>
    <row r="171" spans="1:1">
      <c r="A171" t="str">
        <v>CA-2015-122259</v>
      </c>
    </row>
    <row r="172" spans="1:1">
      <c r="A172" t="str">
        <v>CA-2016-108987</v>
      </c>
    </row>
    <row r="173" spans="1:1">
      <c r="A173" t="str">
        <v>CA-2014-113166</v>
      </c>
    </row>
    <row r="174" spans="1:1">
      <c r="A174" t="str">
        <v>CA-2014-155208</v>
      </c>
    </row>
    <row r="175" spans="1:1">
      <c r="A175" t="str">
        <v>CA-2017-117933</v>
      </c>
    </row>
    <row r="176" spans="1:1">
      <c r="A176" t="str">
        <v>CA-2017-117457</v>
      </c>
    </row>
    <row r="177" spans="1:1">
      <c r="A177" t="str">
        <v>CA-2017-142636</v>
      </c>
    </row>
    <row r="178" spans="1:1">
      <c r="A178" t="str">
        <v>CA-2017-122105</v>
      </c>
    </row>
    <row r="179" spans="1:1">
      <c r="A179" t="str">
        <v>CA-2016-148796</v>
      </c>
    </row>
    <row r="180" spans="1:1">
      <c r="A180" t="str">
        <v>CA-2017-154816</v>
      </c>
    </row>
    <row r="181" spans="1:1">
      <c r="A181" t="str">
        <v>CA-2017-110478</v>
      </c>
    </row>
    <row r="182" spans="1:1">
      <c r="A182" t="str">
        <v>CA-2014-142048</v>
      </c>
    </row>
    <row r="183" spans="1:1">
      <c r="A183" t="str">
        <v>CA-2017-125388</v>
      </c>
    </row>
    <row r="184" spans="1:1">
      <c r="A184" t="str">
        <v>CA-2017-155705</v>
      </c>
    </row>
    <row r="185" spans="1:1">
      <c r="A185" t="str">
        <v>CA-2017-149160</v>
      </c>
    </row>
    <row r="186" spans="1:1">
      <c r="A186" t="str">
        <v>CA-2014-101476</v>
      </c>
    </row>
    <row r="187" spans="1:1">
      <c r="A187" t="str">
        <v>CA-2017-152275</v>
      </c>
    </row>
    <row r="188" spans="1:1">
      <c r="A188" t="str">
        <v>US-2016-123750</v>
      </c>
    </row>
    <row r="189" spans="1:1">
      <c r="A189" t="str">
        <v>CA-2016-127369</v>
      </c>
    </row>
    <row r="190" spans="1:1">
      <c r="A190" t="str">
        <v>US-2014-150574</v>
      </c>
    </row>
    <row r="191" spans="1:1">
      <c r="A191" t="str">
        <v>CA-2016-147375</v>
      </c>
    </row>
    <row r="192" spans="1:1">
      <c r="A192" t="str">
        <v>CA-2017-130043</v>
      </c>
    </row>
    <row r="193" spans="1:1">
      <c r="A193" t="str">
        <v>CA-2017-157252</v>
      </c>
    </row>
    <row r="194" spans="1:1">
      <c r="A194" t="str">
        <v>CA-2016-115756</v>
      </c>
    </row>
    <row r="195" spans="1:1">
      <c r="A195" t="str">
        <v>CA-2017-154214</v>
      </c>
    </row>
    <row r="196" spans="1:1">
      <c r="A196" t="str">
        <v>CA-2016-166674</v>
      </c>
    </row>
    <row r="197" spans="1:1">
      <c r="A197" t="str">
        <v>CA-2017-147277</v>
      </c>
    </row>
    <row r="198" spans="1:1">
      <c r="A198" t="str">
        <v>CA-2016-100153</v>
      </c>
    </row>
    <row r="199" spans="1:1">
      <c r="A199" t="str">
        <v>US-2014-110674</v>
      </c>
    </row>
    <row r="200" spans="1:1">
      <c r="A200" t="str">
        <v>US-2016-157945</v>
      </c>
    </row>
    <row r="201" spans="1:1">
      <c r="A201" t="str">
        <v>CA-2015-109638</v>
      </c>
    </row>
    <row r="202" spans="1:1">
      <c r="A202" t="str">
        <v>CA-2016-109869</v>
      </c>
    </row>
    <row r="203" spans="1:1">
      <c r="A203" t="str">
        <v>US-2015-101399</v>
      </c>
    </row>
    <row r="204" spans="1:1">
      <c r="A204" t="str">
        <v>CA-2017-154907</v>
      </c>
    </row>
    <row r="205" spans="1:1">
      <c r="A205" t="str">
        <v>US-2016-100419</v>
      </c>
    </row>
    <row r="206" spans="1:1">
      <c r="A206" t="str">
        <v>CA-2015-154144</v>
      </c>
    </row>
    <row r="207" spans="1:1">
      <c r="A207" t="str">
        <v>CA-2014-144666</v>
      </c>
    </row>
    <row r="208" spans="1:1">
      <c r="A208" t="str">
        <v>CA-2016-103891</v>
      </c>
    </row>
    <row r="209" spans="1:1">
      <c r="A209" t="str">
        <v>CA-2016-100790</v>
      </c>
    </row>
    <row r="210" spans="1:1">
      <c r="A210" t="str">
        <v>CA-2014-134677</v>
      </c>
    </row>
    <row r="211" spans="1:1">
      <c r="A211" t="str">
        <v>CA-2017-140963</v>
      </c>
    </row>
    <row r="212" spans="1:1">
      <c r="A212" t="str">
        <v>CA-2014-154627</v>
      </c>
    </row>
    <row r="213" spans="1:1">
      <c r="A213" t="str">
        <v>CA-2014-133753</v>
      </c>
    </row>
    <row r="214" spans="1:1">
      <c r="A214" t="str">
        <v>CA-2014-113362</v>
      </c>
    </row>
    <row r="215" spans="1:1">
      <c r="A215" t="str">
        <v>CA-2016-169166</v>
      </c>
    </row>
    <row r="216" spans="1:1">
      <c r="A216" t="str">
        <v>US-2016-120929</v>
      </c>
    </row>
    <row r="217" spans="1:1">
      <c r="A217" t="str">
        <v>CA-2015-134782</v>
      </c>
    </row>
    <row r="218" spans="1:1">
      <c r="A218" t="str">
        <v>CA-2016-126158</v>
      </c>
    </row>
    <row r="219" spans="1:1">
      <c r="A219" t="str">
        <v>US-2016-105578</v>
      </c>
    </row>
    <row r="220" spans="1:1">
      <c r="A220" t="str">
        <v>CA-2015-145352</v>
      </c>
    </row>
    <row r="221" spans="1:1">
      <c r="A221" t="str">
        <v>CA-2017-135307</v>
      </c>
    </row>
    <row r="222" spans="1:1">
      <c r="A222" t="str">
        <v>CA-2017-163405</v>
      </c>
    </row>
    <row r="223" spans="1:1">
      <c r="A223" t="str">
        <v>CA-2017-127432</v>
      </c>
    </row>
    <row r="224" spans="1:1">
      <c r="A224" t="str">
        <v>US-2016-139486</v>
      </c>
    </row>
    <row r="225" spans="1:1">
      <c r="A225" t="str">
        <v>CA-2015-158792</v>
      </c>
    </row>
    <row r="226" spans="1:1">
      <c r="A226" t="str">
        <v>CA-2017-113558</v>
      </c>
    </row>
    <row r="227" spans="1:1">
      <c r="A227" t="str">
        <v>US-2015-138303</v>
      </c>
    </row>
    <row r="228" spans="1:1">
      <c r="A228" t="str">
        <v>CA-2015-102848</v>
      </c>
    </row>
    <row r="229" spans="1:1">
      <c r="A229" t="str">
        <v>US-2017-129441</v>
      </c>
    </row>
    <row r="230" spans="1:1">
      <c r="A230" t="str">
        <v>CA-2016-168753</v>
      </c>
    </row>
    <row r="231" spans="1:1">
      <c r="A231" t="str">
        <v>CA-2016-126613</v>
      </c>
    </row>
    <row r="232" spans="1:1">
      <c r="A232" t="str">
        <v>US-2017-122637</v>
      </c>
    </row>
    <row r="233" spans="1:1">
      <c r="A233" t="str">
        <v>CA-2015-147851</v>
      </c>
    </row>
    <row r="234" spans="1:1">
      <c r="A234" t="str">
        <v>CA-2015-134894</v>
      </c>
    </row>
    <row r="235" spans="1:1">
      <c r="A235" t="str">
        <v>CA-2014-140795</v>
      </c>
    </row>
    <row r="236" spans="1:1">
      <c r="A236" t="str">
        <v>CA-2016-136924</v>
      </c>
    </row>
    <row r="237" spans="1:1">
      <c r="A237" t="str">
        <v>CA-2014-103849</v>
      </c>
    </row>
    <row r="238" spans="1:1">
      <c r="A238" t="str">
        <v>CA-2017-162929</v>
      </c>
    </row>
    <row r="239" spans="1:1">
      <c r="A239" t="str">
        <v>CA-2016-136406</v>
      </c>
    </row>
    <row r="240" spans="1:1">
      <c r="A240" t="str">
        <v>CA-2017-112774</v>
      </c>
    </row>
    <row r="241" spans="1:1">
      <c r="A241" t="str">
        <v>CA-2017-101945</v>
      </c>
    </row>
    <row r="242" spans="1:1">
      <c r="A242" t="str">
        <v>CA-2017-100650</v>
      </c>
    </row>
    <row r="243" spans="1:1">
      <c r="A243" t="str">
        <v>CA-2014-155852</v>
      </c>
    </row>
    <row r="244" spans="1:1">
      <c r="A244" t="str">
        <v>CA-2016-113243</v>
      </c>
    </row>
    <row r="245" spans="1:1">
      <c r="A245" t="str">
        <v>CA-2014-145576</v>
      </c>
    </row>
    <row r="246" spans="1:1">
      <c r="A246" t="str">
        <v>CA-2015-130736</v>
      </c>
    </row>
    <row r="247" spans="1:1">
      <c r="A247" t="str">
        <v>CA-2017-137099</v>
      </c>
    </row>
    <row r="248" spans="1:1">
      <c r="A248" t="str">
        <v>CA-2017-156951</v>
      </c>
    </row>
    <row r="249" spans="1:1">
      <c r="A249" t="str">
        <v>CA-2016-127250</v>
      </c>
    </row>
    <row r="250" spans="1:1">
      <c r="A250" t="str">
        <v>CA-2017-118640</v>
      </c>
    </row>
    <row r="251" spans="1:1">
      <c r="A251" t="str">
        <v>CA-2015-132906</v>
      </c>
    </row>
    <row r="252" spans="1:1">
      <c r="A252" t="str">
        <v>CA-2015-128139</v>
      </c>
    </row>
    <row r="253" spans="1:1">
      <c r="A253" t="str">
        <v>US-2016-156986</v>
      </c>
    </row>
    <row r="254" spans="1:1">
      <c r="A254" t="str">
        <v>CA-2014-135405</v>
      </c>
    </row>
    <row r="255" spans="1:1">
      <c r="A255" t="str">
        <v>CA-2014-131450</v>
      </c>
    </row>
    <row r="256" spans="1:1">
      <c r="A256" t="str">
        <v>CA-2016-120180</v>
      </c>
    </row>
    <row r="257" spans="1:1">
      <c r="A257" t="str">
        <v>US-2016-100720</v>
      </c>
    </row>
    <row r="258" spans="1:1">
      <c r="A258" t="str">
        <v>CA-2014-149958</v>
      </c>
    </row>
    <row r="259" spans="1:1">
      <c r="A259" t="str">
        <v>US-2014-105767</v>
      </c>
    </row>
    <row r="260" spans="1:1">
      <c r="A260" t="str">
        <v>CA-2016-121223</v>
      </c>
    </row>
    <row r="261" spans="1:1">
      <c r="A261" t="str">
        <v>CA-2017-138611</v>
      </c>
    </row>
    <row r="262" spans="1:1">
      <c r="A262" t="str">
        <v>CA-2017-117947</v>
      </c>
    </row>
    <row r="263" spans="1:1">
      <c r="A263" t="str">
        <v>US-2014-111171</v>
      </c>
    </row>
    <row r="264" spans="1:1">
      <c r="A264" t="str">
        <v>CA-2015-138009</v>
      </c>
    </row>
    <row r="265" spans="1:1">
      <c r="A265" t="str">
        <v>CA-2017-163020</v>
      </c>
    </row>
    <row r="266" spans="1:1">
      <c r="A266" t="str">
        <v>CA-2017-153787</v>
      </c>
    </row>
    <row r="267" spans="1:1">
      <c r="A267" t="str">
        <v>CA-2017-133431</v>
      </c>
    </row>
    <row r="268" spans="1:1">
      <c r="A268" t="str">
        <v>US-2016-135720</v>
      </c>
    </row>
    <row r="269" spans="1:1">
      <c r="A269" t="str">
        <v>CA-2017-144694</v>
      </c>
    </row>
    <row r="270" spans="1:1">
      <c r="A270" t="str">
        <v>CA-2015-168004</v>
      </c>
    </row>
    <row r="271" spans="1:1">
      <c r="A271" t="str">
        <v>US-2016-123470</v>
      </c>
    </row>
    <row r="272" spans="1:1">
      <c r="A272" t="str">
        <v>CA-2016-115917</v>
      </c>
    </row>
    <row r="273" spans="1:1">
      <c r="A273" t="str">
        <v>CA-2016-147067</v>
      </c>
    </row>
    <row r="274" spans="1:1">
      <c r="A274" t="str">
        <v>CA-2017-167913</v>
      </c>
    </row>
    <row r="275" spans="1:1">
      <c r="A275" t="str">
        <v>CA-2017-106103</v>
      </c>
    </row>
    <row r="276" spans="1:1">
      <c r="A276" t="str">
        <v>US-2017-127719</v>
      </c>
    </row>
    <row r="277" spans="1:1">
      <c r="A277" t="str">
        <v>CA-2017-126221</v>
      </c>
    </row>
    <row r="278" spans="1:1">
      <c r="A278" t="str">
        <v>CA-2016-103947</v>
      </c>
    </row>
    <row r="279" spans="1:1">
      <c r="A279" t="str">
        <v>CA-2016-160745</v>
      </c>
    </row>
    <row r="280" spans="1:1">
      <c r="A280" t="str">
        <v>CA-2017-140844</v>
      </c>
    </row>
    <row r="281" spans="1:1">
      <c r="A281" t="str">
        <v>CA-2016-137239</v>
      </c>
    </row>
    <row r="282" spans="1:1">
      <c r="A282" t="str">
        <v>US-2016-156097</v>
      </c>
    </row>
    <row r="283" spans="1:1">
      <c r="A283" t="str">
        <v>CA-2016-123666</v>
      </c>
    </row>
    <row r="284" spans="1:1">
      <c r="A284" t="str">
        <v>CA-2017-132682</v>
      </c>
    </row>
    <row r="285" spans="1:1">
      <c r="A285" t="str">
        <v>CA-2014-156314</v>
      </c>
    </row>
    <row r="286" spans="1:1">
      <c r="A286" t="str">
        <v>US-2017-106663</v>
      </c>
    </row>
    <row r="287" spans="1:1">
      <c r="A287" t="str">
        <v>CA-2017-111178</v>
      </c>
    </row>
    <row r="288" spans="1:1">
      <c r="A288" t="str">
        <v>CA-2017-130351</v>
      </c>
    </row>
    <row r="289" spans="1:1">
      <c r="A289" t="str">
        <v>US-2017-119438</v>
      </c>
    </row>
    <row r="290" spans="1:1">
      <c r="A290" t="str">
        <v>CA-2016-164511</v>
      </c>
    </row>
    <row r="291" spans="1:1">
      <c r="A291" t="str">
        <v>US-2017-168116</v>
      </c>
    </row>
    <row r="292" spans="1:1">
      <c r="A292" t="str">
        <v>CA-2014-157784</v>
      </c>
    </row>
    <row r="293" spans="1:1">
      <c r="A293" t="str">
        <v>CA-2017-161480</v>
      </c>
    </row>
    <row r="294" spans="1:1">
      <c r="A294" t="str">
        <v>US-2014-117135</v>
      </c>
    </row>
    <row r="295" spans="1:1">
      <c r="A295" t="str">
        <v>CA-2015-131534</v>
      </c>
    </row>
    <row r="296" spans="1:1">
      <c r="A296" t="str">
        <v>CA-2016-163755</v>
      </c>
    </row>
    <row r="297" spans="1:1">
      <c r="A297" t="str">
        <v>CA-2015-142027</v>
      </c>
    </row>
    <row r="298" spans="1:1">
      <c r="A298" t="str">
        <v>CA-2014-138527</v>
      </c>
    </row>
    <row r="299" spans="1:1">
      <c r="A299" t="str">
        <v>CA-2017-146136</v>
      </c>
    </row>
    <row r="300" spans="1:1">
      <c r="A300" t="str">
        <v>US-2017-100048</v>
      </c>
    </row>
    <row r="301" spans="1:1">
      <c r="A301" t="str">
        <v>CA-2014-153150</v>
      </c>
    </row>
    <row r="302" spans="1:1">
      <c r="A302" t="str">
        <v>CA-2014-130092</v>
      </c>
    </row>
    <row r="303" spans="1:1">
      <c r="A303" t="str">
        <v>CA-2017-108910</v>
      </c>
    </row>
    <row r="304" spans="1:1">
      <c r="A304" t="str">
        <v>CA-2014-104472</v>
      </c>
    </row>
    <row r="305" spans="1:1">
      <c r="A305" t="str">
        <v>CA-2016-112942</v>
      </c>
    </row>
    <row r="306" spans="1:1">
      <c r="A306" t="str">
        <v>CA-2016-142335</v>
      </c>
    </row>
    <row r="307" spans="1:1">
      <c r="A307" t="str">
        <v>CA-2014-117429</v>
      </c>
    </row>
    <row r="308" spans="1:1">
      <c r="A308" t="str">
        <v>CA-2016-114713</v>
      </c>
    </row>
    <row r="309" spans="1:1">
      <c r="A309" t="str">
        <v>CA-2017-144113</v>
      </c>
    </row>
    <row r="310" spans="1:1">
      <c r="A310" t="str">
        <v>US-2016-150861</v>
      </c>
    </row>
    <row r="311" spans="1:1">
      <c r="A311" t="str">
        <v>CA-2017-131954</v>
      </c>
    </row>
    <row r="312" spans="1:1">
      <c r="A312" t="str">
        <v>CA-2014-132500</v>
      </c>
    </row>
    <row r="313" spans="1:1">
      <c r="A313" t="str">
        <v>CA-2014-112326</v>
      </c>
    </row>
    <row r="314" spans="1:1">
      <c r="A314" t="str">
        <v>CA-2014-124429</v>
      </c>
    </row>
    <row r="315" spans="1:1">
      <c r="A315" t="str">
        <v>CA-2016-150889</v>
      </c>
    </row>
    <row r="316" spans="1:1">
      <c r="A316" t="str">
        <v>CA-2017-126074</v>
      </c>
    </row>
    <row r="317" spans="1:1">
      <c r="A317" t="str">
        <v>CA-2016-110499</v>
      </c>
    </row>
    <row r="318" spans="1:1">
      <c r="A318" t="str">
        <v>CA-2016-140928</v>
      </c>
    </row>
    <row r="319" spans="1:1">
      <c r="A319" t="str">
        <v>CA-2014-106803</v>
      </c>
    </row>
    <row r="320" spans="1:1">
      <c r="A320" t="str">
        <v>CA-2017-133333</v>
      </c>
    </row>
    <row r="321" spans="1:1">
      <c r="A321" t="str">
        <v>CA-2015-112319</v>
      </c>
    </row>
    <row r="322" spans="1:1">
      <c r="A322" t="str">
        <v>CA-2017-126046</v>
      </c>
    </row>
    <row r="323" spans="1:1">
      <c r="A323" t="str">
        <v>CA-2015-114923</v>
      </c>
    </row>
    <row r="324" spans="1:1">
      <c r="A324" t="str">
        <v>CA-2014-106810</v>
      </c>
    </row>
    <row r="325" spans="1:1">
      <c r="A325" t="str">
        <v>CA-2016-157245</v>
      </c>
    </row>
    <row r="326" spans="1:1">
      <c r="A326" t="str">
        <v>CA-2017-104220</v>
      </c>
    </row>
    <row r="327" spans="1:1">
      <c r="A327" t="str">
        <v>CA-2014-165974</v>
      </c>
    </row>
    <row r="328" spans="1:1">
      <c r="A328" t="str">
        <v>CA-2015-144267</v>
      </c>
    </row>
    <row r="329" spans="1:1">
      <c r="A329" t="str">
        <v>US-2015-157014</v>
      </c>
    </row>
    <row r="330" spans="1:1">
      <c r="A330" t="str">
        <v>CA-2015-154921</v>
      </c>
    </row>
    <row r="331" spans="1:1">
      <c r="A331" t="str">
        <v>CA-2017-129567</v>
      </c>
    </row>
    <row r="332" spans="1:1">
      <c r="A332" t="str">
        <v>CA-2015-154620</v>
      </c>
    </row>
    <row r="333" spans="1:1">
      <c r="A333" t="str">
        <v>CA-2015-115938</v>
      </c>
    </row>
    <row r="334" spans="1:1">
      <c r="A334" t="str">
        <v>CA-2016-105256</v>
      </c>
    </row>
    <row r="335" spans="1:1">
      <c r="A335" t="str">
        <v>CA-2014-156433</v>
      </c>
    </row>
    <row r="336" spans="1:1">
      <c r="A336" t="str">
        <v>CA-2017-151428</v>
      </c>
    </row>
    <row r="337" spans="1:1">
      <c r="A337" t="str">
        <v>CA-2015-124653</v>
      </c>
    </row>
    <row r="338" spans="1:1">
      <c r="A338" t="str">
        <v>CA-2015-101910</v>
      </c>
    </row>
    <row r="339" spans="1:1">
      <c r="A339" t="str">
        <v>CA-2017-105809</v>
      </c>
    </row>
    <row r="340" spans="1:1">
      <c r="A340" t="str">
        <v>CA-2016-136133</v>
      </c>
    </row>
    <row r="341" spans="1:1">
      <c r="A341" t="str">
        <v>CA-2016-115504</v>
      </c>
    </row>
    <row r="342" spans="1:1">
      <c r="A342" t="str">
        <v>CA-2017-135783</v>
      </c>
    </row>
    <row r="343" spans="1:1">
      <c r="A343" t="str">
        <v>CA-2014-134313</v>
      </c>
    </row>
    <row r="344" spans="1:1">
      <c r="A344" t="str">
        <v>CA-2014-151995</v>
      </c>
    </row>
    <row r="345" spans="1:1">
      <c r="A345" t="str">
        <v>CA-2015-106565</v>
      </c>
    </row>
    <row r="346" spans="1:1">
      <c r="A346" t="str">
        <v>CA-2016-149370</v>
      </c>
    </row>
    <row r="347" spans="1:1">
      <c r="A347" t="str">
        <v>CA-2014-140858</v>
      </c>
    </row>
    <row r="348" spans="1:1">
      <c r="A348" t="str">
        <v>CA-2017-101434</v>
      </c>
    </row>
    <row r="349" spans="1:1">
      <c r="A349" t="str">
        <v>US-2014-102071</v>
      </c>
    </row>
    <row r="350" spans="1:1">
      <c r="A350" t="str">
        <v>CA-2017-126956</v>
      </c>
    </row>
    <row r="351" spans="1:1">
      <c r="A351" t="str">
        <v>CA-2017-129462</v>
      </c>
    </row>
    <row r="352" spans="1:1">
      <c r="A352" t="str">
        <v>CA-2016-165316</v>
      </c>
    </row>
    <row r="353" spans="1:1">
      <c r="A353" t="str">
        <v>US-2014-115987</v>
      </c>
    </row>
    <row r="354" spans="1:1">
      <c r="A354" t="str">
        <v>US-2017-156083</v>
      </c>
    </row>
    <row r="355" spans="1:1">
      <c r="A355" t="str">
        <v>US-2016-137547</v>
      </c>
    </row>
    <row r="356" spans="1:1">
      <c r="A356" t="str">
        <v>CA-2015-100454</v>
      </c>
    </row>
    <row r="357" spans="1:1">
      <c r="A357" t="str">
        <v>CA-2016-161669</v>
      </c>
    </row>
    <row r="358" spans="1:1">
      <c r="A358" t="str">
        <v>CA-2015-114300</v>
      </c>
    </row>
    <row r="359" spans="1:1">
      <c r="A359" t="str">
        <v>CA-2017-107503</v>
      </c>
    </row>
    <row r="360" spans="1:1">
      <c r="A360" t="str">
        <v>CA-2014-107755</v>
      </c>
    </row>
    <row r="361" spans="1:1">
      <c r="A361" t="str">
        <v>CA-2016-152534</v>
      </c>
    </row>
    <row r="362" spans="1:1">
      <c r="A362" t="str">
        <v>CA-2014-125612</v>
      </c>
    </row>
    <row r="363" spans="1:1">
      <c r="A363" t="str">
        <v>CA-2014-133851</v>
      </c>
    </row>
    <row r="364" spans="1:1">
      <c r="A364" t="str">
        <v>CA-2016-134474</v>
      </c>
    </row>
    <row r="365" spans="1:1">
      <c r="A365" t="str">
        <v>CA-2014-149020</v>
      </c>
    </row>
    <row r="366" spans="1:1">
      <c r="A366" t="str">
        <v>CA-2016-134362</v>
      </c>
    </row>
    <row r="367" spans="1:1">
      <c r="A367" t="str">
        <v>CA-2014-136742</v>
      </c>
    </row>
    <row r="368" spans="1:1">
      <c r="A368" t="str">
        <v>CA-2016-158099</v>
      </c>
    </row>
    <row r="369" spans="1:1">
      <c r="A369" t="str">
        <v>CA-2015-131128</v>
      </c>
    </row>
    <row r="370" spans="1:1">
      <c r="A370" t="str">
        <v>CA-2014-148488</v>
      </c>
    </row>
    <row r="371" spans="1:1">
      <c r="A371" t="str">
        <v>CA-2017-114636</v>
      </c>
    </row>
    <row r="372" spans="1:1">
      <c r="A372" t="str">
        <v>CA-2016-116736</v>
      </c>
    </row>
    <row r="373" spans="1:1">
      <c r="A373" t="str">
        <v>US-2014-158638</v>
      </c>
    </row>
    <row r="374" spans="1:1">
      <c r="A374" t="str">
        <v>CA-2017-111689</v>
      </c>
    </row>
    <row r="375" spans="1:1">
      <c r="A375" t="str">
        <v>CA-2015-129098</v>
      </c>
    </row>
    <row r="376" spans="1:1">
      <c r="A376" t="str">
        <v>US-2017-123463</v>
      </c>
    </row>
    <row r="377" spans="1:1">
      <c r="A377" t="str">
        <v>CA-2014-134061</v>
      </c>
    </row>
    <row r="378" spans="1:1">
      <c r="A378" t="str">
        <v>CA-2015-143602</v>
      </c>
    </row>
    <row r="379" spans="1:1">
      <c r="A379" t="str">
        <v>CA-2017-115364</v>
      </c>
    </row>
    <row r="380" spans="1:1">
      <c r="A380" t="str">
        <v>CA-2017-150707</v>
      </c>
    </row>
    <row r="381" spans="1:1">
      <c r="A381" t="str">
        <v>CA-2017-132934</v>
      </c>
    </row>
    <row r="382" spans="1:1">
      <c r="A382" t="str">
        <v>CA-2017-133256</v>
      </c>
    </row>
    <row r="383" spans="1:1">
      <c r="A383" t="str">
        <v>CA-2016-105494</v>
      </c>
    </row>
    <row r="384" spans="1:1">
      <c r="A384" t="str">
        <v>CA-2016-140634</v>
      </c>
    </row>
    <row r="385" spans="1:1">
      <c r="A385" t="str">
        <v>CA-2017-160983</v>
      </c>
    </row>
    <row r="386" spans="1:1">
      <c r="A386" t="str">
        <v>US-2016-114622</v>
      </c>
    </row>
    <row r="387" spans="1:1">
      <c r="A387" t="str">
        <v>CA-2017-150959</v>
      </c>
    </row>
    <row r="388" spans="1:1">
      <c r="A388" t="str">
        <v>CA-2017-132353</v>
      </c>
    </row>
    <row r="389" spans="1:1">
      <c r="A389" t="str">
        <v>CA-2016-130477</v>
      </c>
    </row>
    <row r="390" spans="1:1">
      <c r="A390" t="str">
        <v>CA-2017-143259</v>
      </c>
    </row>
    <row r="391" spans="1:1">
      <c r="A391" t="str">
        <v>CA-2017-137596</v>
      </c>
    </row>
    <row r="392" spans="1:1">
      <c r="A392" t="str">
        <v>US-2014-141215</v>
      </c>
    </row>
    <row r="393" spans="1:1">
      <c r="A393" t="str">
        <v>CA-2015-111164</v>
      </c>
    </row>
    <row r="394" spans="1:1">
      <c r="A394" t="str">
        <v>CA-2014-132962</v>
      </c>
    </row>
    <row r="395" spans="1:1">
      <c r="A395" t="str">
        <v>CA-2015-115091</v>
      </c>
    </row>
    <row r="396" spans="1:1">
      <c r="A396" t="str">
        <v>CA-2017-114216</v>
      </c>
    </row>
    <row r="397" spans="1:1">
      <c r="A397" t="str">
        <v>CA-2016-140081</v>
      </c>
    </row>
    <row r="398" spans="1:1">
      <c r="A398" t="str">
        <v>CA-2015-148250</v>
      </c>
    </row>
    <row r="399" spans="1:1">
      <c r="A399" t="str">
        <v>CA-2016-105760</v>
      </c>
    </row>
    <row r="400" spans="1:1">
      <c r="A400" t="str">
        <v>CA-2016-142958</v>
      </c>
    </row>
    <row r="401" spans="1:1">
      <c r="A401" t="str">
        <v>CA-2015-120880</v>
      </c>
    </row>
    <row r="402" spans="1:1">
      <c r="A402" t="str">
        <v>US-2015-140200</v>
      </c>
    </row>
    <row r="403" spans="1:1">
      <c r="A403" t="str">
        <v>US-2017-110576</v>
      </c>
    </row>
    <row r="404" spans="1:1">
      <c r="A404" t="str">
        <v>CA-2017-131156</v>
      </c>
    </row>
    <row r="405" spans="1:1">
      <c r="A405" t="str">
        <v>CA-2017-136539</v>
      </c>
    </row>
    <row r="406" spans="1:1">
      <c r="A406" t="str">
        <v>CA-2017-102414</v>
      </c>
    </row>
    <row r="407" spans="1:1">
      <c r="A407" t="str">
        <v>CA-2015-112571</v>
      </c>
    </row>
    <row r="408" spans="1:1">
      <c r="A408" t="str">
        <v>CA-2015-160059</v>
      </c>
    </row>
    <row r="409" spans="1:1">
      <c r="A409" t="str">
        <v>CA-2016-120859</v>
      </c>
    </row>
    <row r="410" spans="1:1">
      <c r="A410" t="str">
        <v>CA-2014-127488</v>
      </c>
    </row>
    <row r="411" spans="1:1">
      <c r="A411" t="str">
        <v>CA-2017-135279</v>
      </c>
    </row>
    <row r="412" spans="1:1">
      <c r="A412" t="str">
        <v>CA-2014-115791</v>
      </c>
    </row>
    <row r="413" spans="1:1">
      <c r="A413" t="str">
        <v>US-2017-100209</v>
      </c>
    </row>
    <row r="414" spans="1:1">
      <c r="A414" t="str">
        <v>CA-2015-157035</v>
      </c>
    </row>
    <row r="415" spans="1:1">
      <c r="A415" t="str">
        <v>CA-2016-144939</v>
      </c>
    </row>
    <row r="416" spans="1:1">
      <c r="A416" t="str">
        <v>CA-2014-163419</v>
      </c>
    </row>
    <row r="417" spans="1:1">
      <c r="A417" t="str">
        <v>CA-2015-146829</v>
      </c>
    </row>
    <row r="418" spans="1:1">
      <c r="A418" t="str">
        <v>CA-2015-153549</v>
      </c>
    </row>
    <row r="419" spans="1:1">
      <c r="A419" t="str">
        <v>CA-2014-117639</v>
      </c>
    </row>
    <row r="420" spans="1:1">
      <c r="A420" t="str">
        <v>CA-2015-162537</v>
      </c>
    </row>
    <row r="421" spans="1:1">
      <c r="A421" t="str">
        <v>CA-2015-124891</v>
      </c>
    </row>
    <row r="422" spans="1:1">
      <c r="A422" t="str">
        <v>CA-2015-126445</v>
      </c>
    </row>
    <row r="423" spans="1:1">
      <c r="A423" t="str">
        <v>CA-2015-105312</v>
      </c>
    </row>
    <row r="424" spans="1:1">
      <c r="A424" t="str">
        <v>US-2017-106705</v>
      </c>
    </row>
    <row r="425" spans="1:1">
      <c r="A425" t="str">
        <v>CA-2014-158540</v>
      </c>
    </row>
    <row r="426" spans="1:1">
      <c r="A426" t="str">
        <v>US-2015-126214</v>
      </c>
    </row>
    <row r="427" spans="1:1">
      <c r="A427" t="str">
        <v>CA-2015-133025</v>
      </c>
    </row>
    <row r="428" spans="1:1">
      <c r="A428" t="str">
        <v>CA-2015-108665</v>
      </c>
    </row>
    <row r="429" spans="1:1">
      <c r="A429" t="str">
        <v>CA-2015-124450</v>
      </c>
    </row>
    <row r="430" spans="1:1">
      <c r="A430" t="str">
        <v>CA-2015-167269</v>
      </c>
    </row>
    <row r="431" spans="1:1">
      <c r="A431" t="str">
        <v>CA-2017-106964</v>
      </c>
    </row>
    <row r="432" spans="1:1">
      <c r="A432" t="str">
        <v>CA-2016-126529</v>
      </c>
    </row>
    <row r="433" spans="1:1">
      <c r="A433" t="str">
        <v>CA-2016-109820</v>
      </c>
    </row>
    <row r="434" spans="1:1">
      <c r="A434" t="str">
        <v>CA-2016-113061</v>
      </c>
    </row>
    <row r="435" spans="1:1">
      <c r="A435" t="str">
        <v>CA-2015-127418</v>
      </c>
    </row>
    <row r="436" spans="1:1">
      <c r="A436" t="str">
        <v>CA-2017-121818</v>
      </c>
    </row>
    <row r="437" spans="1:1">
      <c r="A437" t="str">
        <v>CA-2016-102981</v>
      </c>
    </row>
    <row r="438" spans="1:1">
      <c r="A438" t="str">
        <v>CA-2017-115651</v>
      </c>
    </row>
    <row r="439" spans="1:1">
      <c r="A439" t="str">
        <v>CA-2017-152702</v>
      </c>
    </row>
    <row r="440" spans="1:1">
      <c r="A440" t="str">
        <v>CA-2014-139192</v>
      </c>
    </row>
    <row r="441" spans="1:1">
      <c r="A441" t="str">
        <v>US-2015-153500</v>
      </c>
    </row>
    <row r="442" spans="1:1">
      <c r="A442" t="str">
        <v>CA-2015-110667</v>
      </c>
    </row>
    <row r="443" spans="1:1">
      <c r="A443" t="str">
        <v>CA-2017-167150</v>
      </c>
    </row>
    <row r="444" spans="1:1">
      <c r="A444" t="str">
        <v>CA-2016-105284</v>
      </c>
    </row>
    <row r="445" spans="1:1">
      <c r="A445" t="str">
        <v>CA-2015-161263</v>
      </c>
    </row>
    <row r="446" spans="1:1">
      <c r="A446" t="str">
        <v>US-2017-139955</v>
      </c>
    </row>
    <row r="447" spans="1:1">
      <c r="A447" t="str">
        <v>US-2015-150161</v>
      </c>
    </row>
    <row r="448" spans="1:1">
      <c r="A448" t="str">
        <v>CA-2015-144652</v>
      </c>
    </row>
    <row r="449" spans="1:1">
      <c r="A449" t="str">
        <v>CA-2016-152814</v>
      </c>
    </row>
    <row r="450" spans="1:1">
      <c r="A450" t="str">
        <v>CA-2017-106943</v>
      </c>
    </row>
    <row r="451" spans="1:1">
      <c r="A451" t="str">
        <v>CA-2016-134348</v>
      </c>
    </row>
    <row r="452" spans="1:1">
      <c r="A452" t="str">
        <v>CA-2016-161781</v>
      </c>
    </row>
    <row r="453" spans="1:1">
      <c r="A453" t="str">
        <v>CA-2017-132521</v>
      </c>
    </row>
    <row r="454" spans="1:1">
      <c r="A454" t="str">
        <v>CA-2015-110016</v>
      </c>
    </row>
    <row r="455" spans="1:1">
      <c r="A455" t="str">
        <v>CA-2016-167584</v>
      </c>
    </row>
    <row r="456" spans="1:1">
      <c r="A456" t="str">
        <v>CA-2016-166163</v>
      </c>
    </row>
    <row r="457" spans="1:1">
      <c r="A457" t="str">
        <v>CA-2015-143490</v>
      </c>
    </row>
    <row r="458" spans="1:1">
      <c r="A458" t="str">
        <v>CA-2015-165085</v>
      </c>
    </row>
    <row r="459" spans="1:1">
      <c r="A459" t="str">
        <v>CA-2017-160423</v>
      </c>
    </row>
    <row r="460" spans="1:1">
      <c r="A460" t="str">
        <v>CA-2014-159338</v>
      </c>
    </row>
    <row r="461" spans="1:1">
      <c r="A461" t="str">
        <v>CA-2016-107216</v>
      </c>
    </row>
    <row r="462" spans="1:1">
      <c r="A462" t="str">
        <v>US-2017-145863</v>
      </c>
    </row>
    <row r="463" spans="1:1">
      <c r="A463" t="str">
        <v>CA-2016-112340</v>
      </c>
    </row>
    <row r="464" spans="1:1">
      <c r="A464" t="str">
        <v>CA-2017-140585</v>
      </c>
    </row>
    <row r="465" spans="1:1">
      <c r="A465" t="str">
        <v>CA-2016-144855</v>
      </c>
    </row>
    <row r="466" spans="1:1">
      <c r="A466" t="str">
        <v>US-2014-147627</v>
      </c>
    </row>
    <row r="467" spans="1:1">
      <c r="A467" t="str">
        <v>CA-2015-105970</v>
      </c>
    </row>
    <row r="468" spans="1:1">
      <c r="A468" t="str">
        <v>CA-2016-112102</v>
      </c>
    </row>
    <row r="469" spans="1:1">
      <c r="A469" t="str">
        <v>US-2016-148803</v>
      </c>
    </row>
    <row r="470" spans="1:1">
      <c r="A470" t="str">
        <v>CA-2016-152170</v>
      </c>
    </row>
    <row r="471" spans="1:1">
      <c r="A471" t="str">
        <v>CA-2015-112452</v>
      </c>
    </row>
    <row r="472" spans="1:1">
      <c r="A472" t="str">
        <v>CA-2015-113971</v>
      </c>
    </row>
    <row r="473" spans="1:1">
      <c r="A473" t="str">
        <v>CA-2017-160395</v>
      </c>
    </row>
    <row r="474" spans="1:1">
      <c r="A474" t="str">
        <v>CA-2014-136567</v>
      </c>
    </row>
    <row r="475" spans="1:1">
      <c r="A475" t="str">
        <v>CA-2016-149314</v>
      </c>
    </row>
    <row r="476" spans="1:1">
      <c r="A476" t="str">
        <v>CA-2014-126522</v>
      </c>
    </row>
    <row r="477" spans="1:1">
      <c r="A477" t="str">
        <v>CA-2014-127964</v>
      </c>
    </row>
    <row r="478" spans="1:1">
      <c r="A478" t="str">
        <v>CA-2017-145226</v>
      </c>
    </row>
    <row r="479" spans="1:1">
      <c r="A479" t="str">
        <v>US-2014-100279</v>
      </c>
    </row>
    <row r="480" spans="1:1">
      <c r="A480" t="str">
        <v>CA-2014-158064</v>
      </c>
    </row>
    <row r="481" spans="1:1">
      <c r="A481" t="str">
        <v>US-2015-104430</v>
      </c>
    </row>
    <row r="482" spans="1:1">
      <c r="A482" t="str">
        <v>CA-2015-132080</v>
      </c>
    </row>
    <row r="483" spans="1:1">
      <c r="A483" t="str">
        <v>CA-2016-161207</v>
      </c>
    </row>
    <row r="484" spans="1:1">
      <c r="A484" t="str">
        <v>CA-2014-120243</v>
      </c>
    </row>
    <row r="485" spans="1:1">
      <c r="A485" t="str">
        <v>CA-2016-113621</v>
      </c>
    </row>
    <row r="486" spans="1:1">
      <c r="A486" t="str">
        <v>CA-2016-168081</v>
      </c>
    </row>
    <row r="487" spans="1:1">
      <c r="A487" t="str">
        <v>CA-2014-128146</v>
      </c>
    </row>
    <row r="488" spans="1:1">
      <c r="A488" t="str">
        <v>CA-2017-138779</v>
      </c>
    </row>
    <row r="489" spans="1:1">
      <c r="A489" t="str">
        <v>CA-2014-127131</v>
      </c>
    </row>
    <row r="490" spans="1:1">
      <c r="A490" t="str">
        <v>US-2015-130519</v>
      </c>
    </row>
    <row r="491" spans="1:1">
      <c r="A491" t="str">
        <v>CA-2016-130946</v>
      </c>
    </row>
    <row r="492" spans="1:1">
      <c r="A492" t="str">
        <v>CA-2017-133235</v>
      </c>
    </row>
    <row r="493" spans="1:1">
      <c r="A493" t="str">
        <v>CA-2016-137050</v>
      </c>
    </row>
    <row r="494" spans="1:1">
      <c r="A494" t="str">
        <v>CA-2016-153682</v>
      </c>
    </row>
    <row r="495" spans="1:1">
      <c r="A495" t="str">
        <v>CA-2016-144344</v>
      </c>
    </row>
    <row r="496" spans="1:1">
      <c r="A496" t="str">
        <v>CA-2014-127012</v>
      </c>
    </row>
    <row r="497" spans="1:1">
      <c r="A497" t="str">
        <v>CA-2016-128727</v>
      </c>
    </row>
    <row r="498" spans="1:1">
      <c r="A498" t="str">
        <v>US-2016-162859</v>
      </c>
    </row>
    <row r="499" spans="1:1">
      <c r="A499" t="str">
        <v>CA-2017-133641</v>
      </c>
    </row>
    <row r="500" spans="1:1">
      <c r="A500" t="str">
        <v>CA-2014-168494</v>
      </c>
    </row>
    <row r="501" spans="1:1">
      <c r="A501" t="str">
        <v>CA-2017-115602</v>
      </c>
    </row>
    <row r="502" spans="1:1">
      <c r="A502" t="str">
        <v>CA-2015-154956</v>
      </c>
    </row>
    <row r="503" spans="1:1">
      <c r="A503" t="str">
        <v>CA-2017-144638</v>
      </c>
    </row>
    <row r="504" spans="1:1">
      <c r="A504" t="str">
        <v>US-2016-168620</v>
      </c>
    </row>
    <row r="505" spans="1:1">
      <c r="A505" t="str">
        <v>CA-2017-117079</v>
      </c>
    </row>
    <row r="506" spans="1:1">
      <c r="A506" t="str">
        <v>US-2016-144393</v>
      </c>
    </row>
    <row r="507" spans="1:1">
      <c r="A507" t="str">
        <v>CA-2017-110380</v>
      </c>
    </row>
    <row r="508" spans="1:1">
      <c r="A508" t="str">
        <v>CA-2017-100426</v>
      </c>
    </row>
    <row r="509" spans="1:1">
      <c r="A509" t="str">
        <v>US-2016-103646</v>
      </c>
    </row>
    <row r="510" spans="1:1">
      <c r="A510" t="str">
        <v>CA-2016-119186</v>
      </c>
    </row>
    <row r="511" spans="1:1">
      <c r="A511" t="str">
        <v>CA-2016-148698</v>
      </c>
    </row>
    <row r="512" spans="1:1">
      <c r="A512" t="str">
        <v>CA-2014-163293</v>
      </c>
    </row>
    <row r="513" spans="1:1">
      <c r="A513" t="str">
        <v>CA-2016-160815</v>
      </c>
    </row>
    <row r="514" spans="1:1">
      <c r="A514" t="str">
        <v>CA-2017-122154</v>
      </c>
    </row>
    <row r="515" spans="1:1">
      <c r="A515" t="str">
        <v>US-2015-149692</v>
      </c>
    </row>
    <row r="516" spans="1:1">
      <c r="A516" t="str">
        <v>CA-2016-119445</v>
      </c>
    </row>
    <row r="517" spans="1:1">
      <c r="A517" t="str">
        <v>CA-2015-124268</v>
      </c>
    </row>
    <row r="518" spans="1:1">
      <c r="A518" t="str">
        <v>CA-2016-154711</v>
      </c>
    </row>
    <row r="519" spans="1:1">
      <c r="A519" t="str">
        <v>CA-2016-163384</v>
      </c>
    </row>
    <row r="520" spans="1:1">
      <c r="A520" t="str">
        <v>CA-2015-101707</v>
      </c>
    </row>
    <row r="521" spans="1:1">
      <c r="A521" t="str">
        <v>CA-2015-138898</v>
      </c>
    </row>
    <row r="522" spans="1:1">
      <c r="A522" t="str">
        <v>CA-2015-121391</v>
      </c>
    </row>
    <row r="523" spans="1:1">
      <c r="A523" t="str">
        <v>CA-2016-137043</v>
      </c>
    </row>
    <row r="524" spans="1:1">
      <c r="A524" t="str">
        <v>CA-2015-115847</v>
      </c>
    </row>
    <row r="525" spans="1:1">
      <c r="A525" t="str">
        <v>US-2017-126179</v>
      </c>
    </row>
    <row r="526" spans="1:1">
      <c r="A526" t="str">
        <v>CA-2016-101966</v>
      </c>
    </row>
    <row r="527" spans="1:1">
      <c r="A527" t="str">
        <v>CA-2016-141397</v>
      </c>
    </row>
    <row r="528" spans="1:1">
      <c r="A528" t="str">
        <v>CA-2016-141082</v>
      </c>
    </row>
    <row r="529" spans="1:1">
      <c r="A529" t="str">
        <v>CA-2016-145919</v>
      </c>
    </row>
    <row r="530" spans="1:1">
      <c r="A530" t="str">
        <v>CA-2017-157651</v>
      </c>
    </row>
    <row r="531" spans="1:1">
      <c r="A531" t="str">
        <v>CA-2017-121804</v>
      </c>
    </row>
    <row r="532" spans="1:1">
      <c r="A532" t="str">
        <v>CA-2017-162635</v>
      </c>
    </row>
    <row r="533" spans="1:1">
      <c r="A533" t="str">
        <v>US-2014-117058</v>
      </c>
    </row>
    <row r="534" spans="1:1">
      <c r="A534" t="str">
        <v>CA-2015-120439</v>
      </c>
    </row>
    <row r="535" spans="1:1">
      <c r="A535" t="str">
        <v>CA-2017-106033</v>
      </c>
    </row>
    <row r="536" spans="1:1">
      <c r="A536" t="str">
        <v>CA-2017-127705</v>
      </c>
    </row>
    <row r="537" spans="1:1">
      <c r="A537" t="str">
        <v>CA-2014-121664</v>
      </c>
    </row>
    <row r="538" spans="1:1">
      <c r="A538" t="str">
        <v>CA-2016-122133</v>
      </c>
    </row>
    <row r="539" spans="1:1">
      <c r="A539" t="str">
        <v>US-2017-123281</v>
      </c>
    </row>
    <row r="540" spans="1:1">
      <c r="A540" t="str">
        <v>CA-2017-100524</v>
      </c>
    </row>
    <row r="541" spans="1:1">
      <c r="A541" t="str">
        <v>CA-2017-113481</v>
      </c>
    </row>
    <row r="542" spans="1:1">
      <c r="A542" t="str">
        <v>CA-2015-131758</v>
      </c>
    </row>
    <row r="543" spans="1:1">
      <c r="A543" t="str">
        <v>CA-2014-153976</v>
      </c>
    </row>
    <row r="544" spans="1:1">
      <c r="A544" t="str">
        <v>CA-2016-162901</v>
      </c>
    </row>
    <row r="545" spans="1:1">
      <c r="A545" t="str">
        <v>CA-2017-162978</v>
      </c>
    </row>
    <row r="546" spans="1:1">
      <c r="A546" t="str">
        <v>CA-2016-145247</v>
      </c>
    </row>
    <row r="547" spans="1:1">
      <c r="A547" t="str">
        <v>US-2014-151925</v>
      </c>
    </row>
    <row r="548" spans="1:1">
      <c r="A548" t="str">
        <v>CA-2017-136672</v>
      </c>
    </row>
    <row r="549" spans="1:1">
      <c r="A549" t="str">
        <v>US-2014-157021</v>
      </c>
    </row>
    <row r="550" spans="1:1">
      <c r="A550" t="str">
        <v>CA-2015-120362</v>
      </c>
    </row>
    <row r="551" spans="1:1">
      <c r="A551" t="str">
        <v>CA-2014-126361</v>
      </c>
    </row>
    <row r="552" spans="1:1">
      <c r="A552" t="str">
        <v>US-2016-108504</v>
      </c>
    </row>
    <row r="553" spans="1:1">
      <c r="A553" t="str">
        <v>CA-2017-124828</v>
      </c>
    </row>
    <row r="554" spans="1:1">
      <c r="A554" t="str">
        <v>US-2017-117247</v>
      </c>
    </row>
    <row r="555" spans="1:1">
      <c r="A555" t="str">
        <v>CA-2016-124485</v>
      </c>
    </row>
    <row r="556" spans="1:1">
      <c r="A556" t="str">
        <v>CA-2016-159212</v>
      </c>
    </row>
    <row r="557" spans="1:1">
      <c r="A557" t="str">
        <v>US-2016-161396</v>
      </c>
    </row>
    <row r="558" spans="1:1">
      <c r="A558" t="str">
        <v>CA-2016-130407</v>
      </c>
    </row>
    <row r="559" spans="1:1">
      <c r="A559" t="str">
        <v>CA-2014-146640</v>
      </c>
    </row>
    <row r="560" spans="1:1">
      <c r="A560" t="str">
        <v>CA-2017-115994</v>
      </c>
    </row>
    <row r="561" spans="1:1">
      <c r="A561" t="str">
        <v>CA-2015-126697</v>
      </c>
    </row>
    <row r="562" spans="1:1">
      <c r="A562" t="str">
        <v>CA-2015-124800</v>
      </c>
    </row>
    <row r="563" spans="1:1">
      <c r="A563" t="str">
        <v>US-2015-164448</v>
      </c>
    </row>
    <row r="564" spans="1:1">
      <c r="A564" t="str">
        <v>CA-2014-120768</v>
      </c>
    </row>
    <row r="565" spans="1:1">
      <c r="A565" t="str">
        <v>US-2016-153129</v>
      </c>
    </row>
    <row r="566" spans="1:1">
      <c r="A566" t="str">
        <v>CA-2017-106852</v>
      </c>
    </row>
    <row r="567" spans="1:1">
      <c r="A567" t="str">
        <v>CA-2015-139731</v>
      </c>
    </row>
    <row r="568" spans="1:1">
      <c r="A568" t="str">
        <v>CA-2017-122735</v>
      </c>
    </row>
    <row r="569" spans="1:1">
      <c r="A569" t="str">
        <v>CA-2017-128160</v>
      </c>
    </row>
    <row r="570" spans="1:1">
      <c r="A570" t="str">
        <v>CA-2017-117695</v>
      </c>
    </row>
    <row r="571" spans="1:1">
      <c r="A571" t="str">
        <v>CA-2017-102337</v>
      </c>
    </row>
    <row r="572" spans="1:1">
      <c r="A572" t="str">
        <v>US-2014-112564</v>
      </c>
    </row>
    <row r="573" spans="1:1">
      <c r="A573" t="str">
        <v>CA-2015-145821</v>
      </c>
    </row>
    <row r="574" spans="1:1">
      <c r="A574" t="str">
        <v>US-2015-160150</v>
      </c>
    </row>
    <row r="575" spans="1:1">
      <c r="A575" t="str">
        <v>CA-2016-133711</v>
      </c>
    </row>
    <row r="576" spans="1:1">
      <c r="A576" t="str">
        <v>CA-2017-148474</v>
      </c>
    </row>
    <row r="577" spans="1:1">
      <c r="A577" t="str">
        <v>CA-2014-155271</v>
      </c>
    </row>
    <row r="578" spans="1:1">
      <c r="A578" t="str">
        <v>CA-2015-119907</v>
      </c>
    </row>
    <row r="579" spans="1:1">
      <c r="A579" t="str">
        <v>CA-2016-152289</v>
      </c>
    </row>
    <row r="580" spans="1:1">
      <c r="A580" t="str">
        <v>CA-2017-139199</v>
      </c>
    </row>
    <row r="581" spans="1:1">
      <c r="A581" t="str">
        <v>US-2015-161466</v>
      </c>
    </row>
    <row r="582" spans="1:1">
      <c r="A582" t="str">
        <v>US-2015-105676</v>
      </c>
    </row>
    <row r="583" spans="1:1">
      <c r="A583" t="str">
        <v>CA-2016-113138</v>
      </c>
    </row>
    <row r="584" spans="1:1">
      <c r="A584" t="str">
        <v>US-2017-104955</v>
      </c>
    </row>
    <row r="585" spans="1:1">
      <c r="A585" t="str">
        <v>US-2016-108455</v>
      </c>
    </row>
    <row r="586" spans="1:1">
      <c r="A586" t="str">
        <v>US-2016-108098</v>
      </c>
    </row>
    <row r="587" spans="1:1">
      <c r="A587" t="str">
        <v>CA-2014-119032</v>
      </c>
    </row>
    <row r="588" spans="1:1">
      <c r="A588" t="str">
        <v>CA-2015-140410</v>
      </c>
    </row>
    <row r="589" spans="1:1">
      <c r="A589" t="str">
        <v>CA-2014-136280</v>
      </c>
    </row>
    <row r="590" spans="1:1">
      <c r="A590" t="str">
        <v>CA-2017-166436</v>
      </c>
    </row>
    <row r="591" spans="1:1">
      <c r="A591" t="str">
        <v>CA-2017-139661</v>
      </c>
    </row>
    <row r="592" spans="1:1">
      <c r="A592" t="str">
        <v>CA-2016-141586</v>
      </c>
    </row>
    <row r="593" spans="1:1">
      <c r="A593" t="str">
        <v>CA-2017-130386</v>
      </c>
    </row>
    <row r="594" spans="1:1">
      <c r="A594" t="str">
        <v>CA-2016-100468</v>
      </c>
    </row>
    <row r="595" spans="1:1">
      <c r="A595" t="str">
        <v>CA-2015-153388</v>
      </c>
    </row>
    <row r="596" spans="1:1">
      <c r="A596" t="str">
        <v>CA-2017-154935</v>
      </c>
    </row>
    <row r="597" spans="1:1">
      <c r="A597" t="str">
        <v>CA-2016-134208</v>
      </c>
    </row>
    <row r="598" spans="1:1">
      <c r="A598" t="str">
        <v>CA-2017-108294</v>
      </c>
    </row>
    <row r="599" spans="1:1">
      <c r="A599" t="str">
        <v>CA-2017-100384</v>
      </c>
    </row>
    <row r="600" spans="1:1">
      <c r="A600" t="str">
        <v>CA-2017-112809</v>
      </c>
    </row>
    <row r="601" spans="1:1">
      <c r="A601" t="str">
        <v>CA-2017-148446</v>
      </c>
    </row>
    <row r="602" spans="1:1">
      <c r="A602" t="str">
        <v>CA-2017-109946</v>
      </c>
    </row>
    <row r="603" spans="1:1">
      <c r="A603" t="str">
        <v>CA-2016-122392</v>
      </c>
    </row>
    <row r="604" spans="1:1">
      <c r="A604" t="str">
        <v>CA-2015-148432</v>
      </c>
    </row>
    <row r="605" spans="1:1">
      <c r="A605" t="str">
        <v>CA-2015-103793</v>
      </c>
    </row>
    <row r="606" spans="1:1">
      <c r="A606" t="str">
        <v>CA-2017-159884</v>
      </c>
    </row>
    <row r="607" spans="1:1">
      <c r="A607" t="str">
        <v>CA-2016-139885</v>
      </c>
    </row>
    <row r="608" spans="1:1">
      <c r="A608" t="str">
        <v>CA-2016-112389</v>
      </c>
    </row>
    <row r="609" spans="1:1">
      <c r="A609" t="str">
        <v>CA-2017-121888</v>
      </c>
    </row>
    <row r="610" spans="1:1">
      <c r="A610" t="str">
        <v>CA-2014-166884</v>
      </c>
    </row>
    <row r="611" spans="1:1">
      <c r="A611" t="str">
        <v>CA-2014-107181</v>
      </c>
    </row>
    <row r="612" spans="1:1">
      <c r="A612" t="str">
        <v>CA-2015-111395</v>
      </c>
    </row>
    <row r="613" spans="1:1">
      <c r="A613" t="str">
        <v>US-2017-124926</v>
      </c>
    </row>
    <row r="614" spans="1:1">
      <c r="A614" t="str">
        <v>CA-2016-159345</v>
      </c>
    </row>
    <row r="615" spans="1:1">
      <c r="A615" t="str">
        <v>CA-2014-130274</v>
      </c>
    </row>
    <row r="616" spans="1:1">
      <c r="A616" t="str">
        <v>CA-2015-111507</v>
      </c>
    </row>
    <row r="617" spans="1:1">
      <c r="A617" t="str">
        <v>CA-2016-109176</v>
      </c>
    </row>
    <row r="618" spans="1:1">
      <c r="A618" t="str">
        <v>CA-2015-112116</v>
      </c>
    </row>
    <row r="619" spans="1:1">
      <c r="A619" t="str">
        <v>CA-2014-105172</v>
      </c>
    </row>
    <row r="620" spans="1:1">
      <c r="A620" t="str">
        <v>CA-2015-158554</v>
      </c>
    </row>
    <row r="621" spans="1:1">
      <c r="A621" t="str">
        <v>CA-2014-116239</v>
      </c>
    </row>
    <row r="622" spans="1:1">
      <c r="A622" t="str">
        <v>CA-2015-129112</v>
      </c>
    </row>
    <row r="623" spans="1:1">
      <c r="A623" t="str">
        <v>US-2017-152002</v>
      </c>
    </row>
    <row r="624" spans="1:1">
      <c r="A624" t="str">
        <v>CA-2017-165029</v>
      </c>
    </row>
    <row r="625" spans="1:1">
      <c r="A625" t="str">
        <v>CA-2014-101602</v>
      </c>
    </row>
    <row r="626" spans="1:1">
      <c r="A626" t="str">
        <v>CA-2016-109057</v>
      </c>
    </row>
    <row r="627" spans="1:1">
      <c r="A627" t="str">
        <v>CA-2016-154403</v>
      </c>
    </row>
    <row r="628" spans="1:1">
      <c r="A628" t="str">
        <v>CA-2016-102456</v>
      </c>
    </row>
    <row r="629" spans="1:1">
      <c r="A629" t="str">
        <v>US-2016-132423</v>
      </c>
    </row>
    <row r="630" spans="1:1">
      <c r="A630" t="str">
        <v>CA-2015-122826</v>
      </c>
    </row>
    <row r="631" spans="1:1">
      <c r="A631" t="str">
        <v>CA-2014-117317</v>
      </c>
    </row>
    <row r="632" spans="1:1">
      <c r="A632" t="str">
        <v>CA-2015-118423</v>
      </c>
    </row>
    <row r="633" spans="1:1">
      <c r="A633" t="str">
        <v>CA-2017-149181</v>
      </c>
    </row>
    <row r="634" spans="1:1">
      <c r="A634" t="str">
        <v>CA-2017-158876</v>
      </c>
    </row>
    <row r="635" spans="1:1">
      <c r="A635" t="str">
        <v>CA-2016-164672</v>
      </c>
    </row>
    <row r="636" spans="1:1">
      <c r="A636" t="str">
        <v>US-2016-132857</v>
      </c>
    </row>
    <row r="637" spans="1:1">
      <c r="A637" t="str">
        <v>CA-2017-116645</v>
      </c>
    </row>
    <row r="638" spans="1:1">
      <c r="A638" t="str">
        <v>US-2016-113509</v>
      </c>
    </row>
    <row r="639" spans="1:1">
      <c r="A639" t="str">
        <v>CA-2015-130022</v>
      </c>
    </row>
    <row r="640" spans="1:1">
      <c r="A640" t="str">
        <v>US-2016-118780</v>
      </c>
    </row>
    <row r="641" spans="1:1">
      <c r="A641" t="str">
        <v>CA-2017-108560</v>
      </c>
    </row>
    <row r="642" spans="1:1">
      <c r="A642" t="str">
        <v>CA-2017-101049</v>
      </c>
    </row>
    <row r="643" spans="1:1">
      <c r="A643" t="str">
        <v>CA-2016-106530</v>
      </c>
    </row>
    <row r="644" spans="1:1">
      <c r="A644" t="str">
        <v>CA-2016-157266</v>
      </c>
    </row>
    <row r="645" spans="1:1">
      <c r="A645" t="str">
        <v>CA-2015-111829</v>
      </c>
    </row>
    <row r="646" spans="1:1">
      <c r="A646" t="str">
        <v>CA-2015-120341</v>
      </c>
    </row>
    <row r="647" spans="1:1">
      <c r="A647" t="str">
        <v>CA-2014-135699</v>
      </c>
    </row>
    <row r="648" spans="1:1">
      <c r="A648" t="str">
        <v>CA-2017-161809</v>
      </c>
    </row>
    <row r="649" spans="1:1">
      <c r="A649" t="str">
        <v>CA-2017-127285</v>
      </c>
    </row>
    <row r="650" spans="1:1">
      <c r="A650" t="str">
        <v>CA-2017-144526</v>
      </c>
    </row>
    <row r="651" spans="1:1">
      <c r="A651" t="str">
        <v>US-2015-157154</v>
      </c>
    </row>
    <row r="652" spans="1:1">
      <c r="A652" t="str">
        <v>CA-2017-159457</v>
      </c>
    </row>
    <row r="653" spans="1:1">
      <c r="A653" t="str">
        <v>CA-2016-107615</v>
      </c>
    </row>
    <row r="654" spans="1:1">
      <c r="A654" t="str">
        <v>CA-2017-111647</v>
      </c>
    </row>
    <row r="655" spans="1:1">
      <c r="A655" t="str">
        <v>CA-2015-150560</v>
      </c>
    </row>
    <row r="656" spans="1:1">
      <c r="A656" t="str">
        <v>CA-2015-143077</v>
      </c>
    </row>
    <row r="657" spans="1:1">
      <c r="A657" t="str">
        <v>CA-2016-147585</v>
      </c>
    </row>
    <row r="658" spans="1:1">
      <c r="A658" t="str">
        <v>CA-2017-149489</v>
      </c>
    </row>
    <row r="659" spans="1:1">
      <c r="A659" t="str">
        <v>CA-2017-143798</v>
      </c>
    </row>
    <row r="660" spans="1:1">
      <c r="A660" t="str">
        <v>CA-2017-129833</v>
      </c>
    </row>
    <row r="661" spans="1:1">
      <c r="A661" t="str">
        <v>US-2016-154361</v>
      </c>
    </row>
    <row r="662" spans="1:1">
      <c r="A662" t="str">
        <v>US-2016-158708</v>
      </c>
    </row>
    <row r="663" spans="1:1">
      <c r="A663" t="str">
        <v>CA-2015-156335</v>
      </c>
    </row>
    <row r="664" spans="1:1">
      <c r="A664" t="str">
        <v>CA-2015-148376</v>
      </c>
    </row>
    <row r="665" spans="1:1">
      <c r="A665" t="str">
        <v>CA-2014-139857</v>
      </c>
    </row>
    <row r="666" spans="1:1">
      <c r="A666" t="str">
        <v>CA-2016-106306</v>
      </c>
    </row>
    <row r="667" spans="1:1">
      <c r="A667" t="str">
        <v>CA-2017-123491</v>
      </c>
    </row>
    <row r="668" spans="1:1">
      <c r="A668" t="str">
        <v>CA-2015-145401</v>
      </c>
    </row>
    <row r="669" spans="1:1">
      <c r="A669" t="str">
        <v>CA-2017-104003</v>
      </c>
    </row>
    <row r="670" spans="1:1">
      <c r="A670" t="str">
        <v>CA-2015-127453</v>
      </c>
    </row>
    <row r="671" spans="1:1">
      <c r="A671" t="str">
        <v>US-2017-164056</v>
      </c>
    </row>
    <row r="672" spans="1:1">
      <c r="A672" t="str">
        <v>CA-2016-106894</v>
      </c>
    </row>
    <row r="673" spans="1:1">
      <c r="A673" t="str">
        <v>CA-2014-125136</v>
      </c>
    </row>
    <row r="674" spans="1:1">
      <c r="A674" t="str">
        <v>US-2016-131149</v>
      </c>
    </row>
    <row r="675" spans="1:1">
      <c r="A675" t="str">
        <v>CA-2017-101483</v>
      </c>
    </row>
    <row r="676" spans="1:1">
      <c r="A676" t="str">
        <v>CA-2014-110527</v>
      </c>
    </row>
    <row r="677" spans="1:1">
      <c r="A677" t="str">
        <v>CA-2017-152807</v>
      </c>
    </row>
    <row r="678" spans="1:1">
      <c r="A678" t="str">
        <v>CA-2014-133270</v>
      </c>
    </row>
    <row r="679" spans="1:1">
      <c r="A679" t="str">
        <v>CA-2016-155670</v>
      </c>
    </row>
    <row r="680" spans="1:1">
      <c r="A680" t="str">
        <v>CA-2015-139094</v>
      </c>
    </row>
    <row r="681" spans="1:1">
      <c r="A681" t="str">
        <v>CA-2015-135622</v>
      </c>
    </row>
    <row r="682" spans="1:1">
      <c r="A682" t="str">
        <v>CA-2015-130785</v>
      </c>
    </row>
    <row r="683" spans="1:1">
      <c r="A683" t="str">
        <v>CA-2014-118976</v>
      </c>
    </row>
    <row r="684" spans="1:1">
      <c r="A684" t="str">
        <v>CA-2015-105347</v>
      </c>
    </row>
    <row r="685" spans="1:1">
      <c r="A685" t="str">
        <v>CA-2016-124667</v>
      </c>
    </row>
    <row r="686" spans="1:1">
      <c r="A686" t="str">
        <v>CA-2015-111094</v>
      </c>
    </row>
    <row r="687" spans="1:1">
      <c r="A687" t="str">
        <v>CA-2015-154326</v>
      </c>
    </row>
    <row r="688" spans="1:1">
      <c r="A688" t="str">
        <v>CA-2014-120474</v>
      </c>
    </row>
    <row r="689" spans="1:1">
      <c r="A689" t="str">
        <v>CA-2014-104773</v>
      </c>
    </row>
    <row r="690" spans="1:1">
      <c r="A690" t="str">
        <v>US-2017-139465</v>
      </c>
    </row>
    <row r="691" spans="1:1">
      <c r="A691" t="str">
        <v>US-2016-116729</v>
      </c>
    </row>
    <row r="692" spans="1:1">
      <c r="A692" t="str">
        <v>CA-2016-164938</v>
      </c>
    </row>
    <row r="693" spans="1:1">
      <c r="A693" t="str">
        <v>CA-2016-165484</v>
      </c>
    </row>
    <row r="694" spans="1:1">
      <c r="A694" t="str">
        <v>US-2017-161193</v>
      </c>
    </row>
    <row r="695" spans="1:1">
      <c r="A695" t="str">
        <v>CA-2015-164833</v>
      </c>
    </row>
    <row r="696" spans="1:1">
      <c r="A696" t="str">
        <v>CA-2015-125423</v>
      </c>
    </row>
    <row r="697" spans="1:1">
      <c r="A697" t="str">
        <v>US-2014-130379</v>
      </c>
    </row>
    <row r="698" spans="1:1">
      <c r="A698" t="str">
        <v>CA-2016-168956</v>
      </c>
    </row>
    <row r="699" spans="1:1">
      <c r="A699" t="str">
        <v>CA-2016-109344</v>
      </c>
    </row>
    <row r="700" spans="1:1">
      <c r="A700" t="str">
        <v>US-2015-140851</v>
      </c>
    </row>
    <row r="701" spans="1:1">
      <c r="A701" t="str">
        <v>CA-2014-103373</v>
      </c>
    </row>
    <row r="702" spans="1:1">
      <c r="A702" t="str">
        <v>CA-2017-145884</v>
      </c>
    </row>
    <row r="703" spans="1:1">
      <c r="A703" t="str">
        <v>CA-2017-162691</v>
      </c>
    </row>
    <row r="704" spans="1:1">
      <c r="A704" t="str">
        <v>CA-2017-122693</v>
      </c>
    </row>
    <row r="705" spans="1:1">
      <c r="A705" t="str">
        <v>CA-2016-157763</v>
      </c>
    </row>
    <row r="706" spans="1:1">
      <c r="A706" t="str">
        <v>CA-2015-135391</v>
      </c>
    </row>
    <row r="707" spans="1:1">
      <c r="A707" t="str">
        <v>US-2017-113852</v>
      </c>
    </row>
    <row r="708" spans="1:1">
      <c r="A708" t="str">
        <v>CA-2015-160472</v>
      </c>
    </row>
    <row r="709" spans="1:1">
      <c r="A709" t="str">
        <v>CA-2014-114643</v>
      </c>
    </row>
    <row r="710" spans="1:1">
      <c r="A710" t="str">
        <v>US-2017-121251</v>
      </c>
    </row>
    <row r="711" spans="1:1">
      <c r="A711" t="str">
        <v>US-2016-100839</v>
      </c>
    </row>
    <row r="712" spans="1:1">
      <c r="A712" t="str">
        <v>US-2017-116659</v>
      </c>
    </row>
    <row r="713" spans="1:1">
      <c r="A713" t="str">
        <v>CA-2017-118857</v>
      </c>
    </row>
    <row r="714" spans="1:1">
      <c r="A714" t="str">
        <v>CA-2015-127110</v>
      </c>
    </row>
    <row r="715" spans="1:1">
      <c r="A715" t="str">
        <v>CA-2014-116932</v>
      </c>
    </row>
    <row r="716" spans="1:1">
      <c r="A716" t="str">
        <v>CA-2017-142888</v>
      </c>
    </row>
    <row r="717" spans="1:1">
      <c r="A717" t="str">
        <v>US-2016-112977</v>
      </c>
    </row>
    <row r="718" spans="1:1">
      <c r="A718" t="str">
        <v>CA-2015-109512</v>
      </c>
    </row>
    <row r="719" spans="1:1">
      <c r="A719" t="str">
        <v>CA-2016-118570</v>
      </c>
    </row>
    <row r="720" spans="1:1">
      <c r="A720" t="str">
        <v>CA-2017-154718</v>
      </c>
    </row>
    <row r="721" spans="1:1">
      <c r="A721" t="str">
        <v>CA-2016-147578</v>
      </c>
    </row>
    <row r="722" spans="1:1">
      <c r="A722" t="str">
        <v>CA-2016-100083</v>
      </c>
    </row>
    <row r="723" spans="1:1">
      <c r="A723" t="str">
        <v>US-2017-108063</v>
      </c>
    </row>
    <row r="724" spans="1:1">
      <c r="A724" t="str">
        <v>CA-2015-109197</v>
      </c>
    </row>
    <row r="725" spans="1:1">
      <c r="A725" t="str">
        <v>CA-2017-141789</v>
      </c>
    </row>
    <row r="726" spans="1:1">
      <c r="A726" t="str">
        <v>CA-2014-169775</v>
      </c>
    </row>
    <row r="727" spans="1:1">
      <c r="A727" t="str">
        <v>CA-2016-151141</v>
      </c>
    </row>
    <row r="728" spans="1:1">
      <c r="A728" t="str">
        <v>US-2016-150567</v>
      </c>
    </row>
    <row r="729" spans="1:1">
      <c r="A729" t="str">
        <v>CA-2015-157959</v>
      </c>
    </row>
    <row r="730" spans="1:1">
      <c r="A730" t="str">
        <v>CA-2017-105886</v>
      </c>
    </row>
    <row r="731" spans="1:1">
      <c r="A731" t="str">
        <v>CA-2017-121503</v>
      </c>
    </row>
    <row r="732" spans="1:1">
      <c r="A732" t="str">
        <v>CA-2017-124597</v>
      </c>
    </row>
    <row r="733" spans="1:1">
      <c r="A733" t="str">
        <v>CA-2015-123673</v>
      </c>
    </row>
    <row r="734" spans="1:1">
      <c r="A734" t="str">
        <v>US-2017-111423</v>
      </c>
    </row>
    <row r="735" spans="1:1">
      <c r="A735" t="str">
        <v>CA-2015-125178</v>
      </c>
    </row>
    <row r="736" spans="1:1">
      <c r="A736" t="str">
        <v>CA-2016-156685</v>
      </c>
    </row>
    <row r="737" spans="1:1">
      <c r="A737" t="str">
        <v>CA-2017-102834</v>
      </c>
    </row>
    <row r="738" spans="1:1">
      <c r="A738" t="str">
        <v>US-2016-139710</v>
      </c>
    </row>
    <row r="739" spans="1:1">
      <c r="A739" t="str">
        <v>US-2017-101539</v>
      </c>
    </row>
    <row r="740" spans="1:1">
      <c r="A740" t="str">
        <v>CA-2016-152121</v>
      </c>
    </row>
    <row r="741" spans="1:1">
      <c r="A741" t="str">
        <v>CA-2017-161200</v>
      </c>
    </row>
    <row r="742" spans="1:1">
      <c r="A742" t="str">
        <v>CA-2017-101245</v>
      </c>
    </row>
    <row r="743" spans="1:1">
      <c r="A743" t="str">
        <v>CA-2015-141768</v>
      </c>
    </row>
    <row r="744" spans="1:1">
      <c r="A744" t="str">
        <v>CA-2016-112109</v>
      </c>
    </row>
    <row r="745" spans="1:1">
      <c r="A745" t="str">
        <v>CA-2016-108581</v>
      </c>
    </row>
    <row r="746" spans="1:1">
      <c r="A746" t="str">
        <v>CA-2017-165841</v>
      </c>
    </row>
    <row r="747" spans="1:1">
      <c r="A747" t="str">
        <v>CA-2017-117485</v>
      </c>
    </row>
    <row r="748" spans="1:1">
      <c r="A748" t="str">
        <v>CA-2017-140242</v>
      </c>
    </row>
    <row r="749" spans="1:1">
      <c r="A749" t="str">
        <v>CA-2014-148950</v>
      </c>
    </row>
    <row r="750" spans="1:1">
      <c r="A750" t="str">
        <v>CA-2015-109939</v>
      </c>
    </row>
    <row r="751" spans="1:1">
      <c r="A751" t="str">
        <v>CA-2015-119592</v>
      </c>
    </row>
    <row r="752" spans="1:1">
      <c r="A752" t="str">
        <v>CA-2014-122749</v>
      </c>
    </row>
    <row r="753" spans="1:1">
      <c r="A753" t="str">
        <v>CA-2016-147417</v>
      </c>
    </row>
    <row r="754" spans="1:1">
      <c r="A754" t="str">
        <v>CA-2015-127509</v>
      </c>
    </row>
    <row r="755" spans="1:1">
      <c r="A755" t="str">
        <v>US-2017-147221</v>
      </c>
    </row>
    <row r="756" spans="1:1">
      <c r="A756" t="str">
        <v>CA-2017-166128</v>
      </c>
    </row>
    <row r="757" spans="1:1">
      <c r="A757" t="str">
        <v>CA-2017-165386</v>
      </c>
    </row>
    <row r="758" spans="1:1">
      <c r="A758" t="str">
        <v>CA-2015-155761</v>
      </c>
    </row>
    <row r="759" spans="1:1">
      <c r="A759" t="str">
        <v>CA-2015-113110</v>
      </c>
    </row>
    <row r="760" spans="1:1">
      <c r="A760" t="str">
        <v>CA-2015-114237</v>
      </c>
    </row>
    <row r="761" spans="1:1">
      <c r="A761" t="str">
        <v>CA-2016-113516</v>
      </c>
    </row>
    <row r="762" spans="1:1">
      <c r="A762" t="str">
        <v>CA-2015-119214</v>
      </c>
    </row>
    <row r="763" spans="1:1">
      <c r="A763" t="str">
        <v>CA-2015-122287</v>
      </c>
    </row>
    <row r="764" spans="1:1">
      <c r="A764" t="str">
        <v>CA-2015-104493</v>
      </c>
    </row>
    <row r="765" spans="1:1">
      <c r="A765" t="str">
        <v>US-2017-158946</v>
      </c>
    </row>
    <row r="766" spans="1:1">
      <c r="A766" t="str">
        <v>CA-2017-120376</v>
      </c>
    </row>
    <row r="767" spans="1:1">
      <c r="A767" t="str">
        <v>CA-2014-106439</v>
      </c>
    </row>
    <row r="768" spans="1:1">
      <c r="A768" t="str">
        <v>CA-2015-133452</v>
      </c>
    </row>
    <row r="769" spans="1:1">
      <c r="A769" t="str">
        <v>CA-2016-129693</v>
      </c>
    </row>
    <row r="770" spans="1:1">
      <c r="A770" t="str">
        <v>CA-2017-122504</v>
      </c>
    </row>
    <row r="771" spans="1:1">
      <c r="A771" t="str">
        <v>CA-2017-140676</v>
      </c>
    </row>
    <row r="772" spans="1:1">
      <c r="A772" t="str">
        <v>CA-2015-120103</v>
      </c>
    </row>
    <row r="773" spans="1:1">
      <c r="A773" t="str">
        <v>CA-2016-140501</v>
      </c>
    </row>
    <row r="774" spans="1:1">
      <c r="A774" t="str">
        <v>CA-2015-139290</v>
      </c>
    </row>
    <row r="775" spans="1:1">
      <c r="A775" t="str">
        <v>CA-2017-166142</v>
      </c>
    </row>
    <row r="776" spans="1:1">
      <c r="A776" t="str">
        <v>CA-2014-145926</v>
      </c>
    </row>
    <row r="777" spans="1:1">
      <c r="A777" t="str">
        <v>US-2015-164357</v>
      </c>
    </row>
    <row r="778" spans="1:1">
      <c r="A778" t="str">
        <v>US-2016-146570</v>
      </c>
    </row>
    <row r="779" spans="1:1">
      <c r="A779" t="str">
        <v>US-2014-140116</v>
      </c>
    </row>
    <row r="780" spans="1:1">
      <c r="A780" t="str">
        <v>CA-2014-123295</v>
      </c>
    </row>
    <row r="781" spans="1:1">
      <c r="A781" t="str">
        <v>US-2014-167633</v>
      </c>
    </row>
    <row r="782" spans="1:1">
      <c r="A782" t="str">
        <v>US-2014-152723</v>
      </c>
    </row>
    <row r="783" spans="1:1">
      <c r="A783" t="str">
        <v>CA-2016-130267</v>
      </c>
    </row>
    <row r="784" spans="1:1">
      <c r="A784" t="str">
        <v>CA-2017-158246</v>
      </c>
    </row>
    <row r="785" spans="1:1">
      <c r="A785" t="str">
        <v>CA-2017-167381</v>
      </c>
    </row>
    <row r="786" spans="1:1">
      <c r="A786" t="str">
        <v>CA-2017-144862</v>
      </c>
    </row>
    <row r="787" spans="1:1">
      <c r="A787" t="str">
        <v>CA-2015-134859</v>
      </c>
    </row>
    <row r="788" spans="1:1">
      <c r="A788" t="str">
        <v>US-2014-114188</v>
      </c>
    </row>
    <row r="789" spans="1:1">
      <c r="A789" t="str">
        <v>CA-2015-156524</v>
      </c>
    </row>
    <row r="790" spans="1:1">
      <c r="A790" t="str">
        <v>CA-2015-156377</v>
      </c>
    </row>
    <row r="791" spans="1:1">
      <c r="A791" t="str">
        <v>CA-2017-102771</v>
      </c>
    </row>
    <row r="792" spans="1:1">
      <c r="A792" t="str">
        <v>US-2017-139969</v>
      </c>
    </row>
    <row r="793" spans="1:1">
      <c r="A793" t="str">
        <v>CA-2015-123505</v>
      </c>
    </row>
    <row r="794" spans="1:1">
      <c r="A794" t="str">
        <v>US-2016-120460</v>
      </c>
    </row>
    <row r="795" spans="1:1">
      <c r="A795" t="str">
        <v>CA-2014-124646</v>
      </c>
    </row>
    <row r="796" spans="1:1">
      <c r="A796" t="str">
        <v>CA-2017-148166</v>
      </c>
    </row>
    <row r="797" spans="1:1">
      <c r="A797" t="str">
        <v>CA-2016-101938</v>
      </c>
    </row>
    <row r="798" spans="1:1">
      <c r="A798" t="str">
        <v>CA-2017-166296</v>
      </c>
    </row>
    <row r="799" spans="1:1">
      <c r="A799" t="str">
        <v>CA-2014-152296</v>
      </c>
    </row>
    <row r="800" spans="1:1">
      <c r="A800" t="str">
        <v>CA-2016-112025</v>
      </c>
    </row>
    <row r="801" spans="1:1">
      <c r="A801" t="str">
        <v>CA-2015-132507</v>
      </c>
    </row>
    <row r="802" spans="1:1">
      <c r="A802" t="str">
        <v>CA-2016-125738</v>
      </c>
    </row>
    <row r="803" spans="1:1">
      <c r="A803" t="str">
        <v>CA-2016-128818</v>
      </c>
    </row>
    <row r="804" spans="1:1">
      <c r="A804" t="str">
        <v>CA-2017-124576</v>
      </c>
    </row>
    <row r="805" spans="1:1">
      <c r="A805" t="str">
        <v>CA-2016-101378</v>
      </c>
    </row>
    <row r="806" spans="1:1">
      <c r="A806" t="str">
        <v>CA-2016-118913</v>
      </c>
    </row>
    <row r="807" spans="1:1">
      <c r="A807" t="str">
        <v>CA-2015-138002</v>
      </c>
    </row>
    <row r="808" spans="1:1">
      <c r="A808" t="str">
        <v>CA-2016-164350</v>
      </c>
    </row>
    <row r="809" spans="1:1">
      <c r="A809" t="str">
        <v>CA-2015-129854</v>
      </c>
    </row>
    <row r="810" spans="1:1">
      <c r="A810" t="str">
        <v>CA-2014-125556</v>
      </c>
    </row>
    <row r="811" spans="1:1">
      <c r="A811" t="str">
        <v>CA-2016-162313</v>
      </c>
    </row>
    <row r="812" spans="1:1">
      <c r="A812" t="str">
        <v>CA-2014-151953</v>
      </c>
    </row>
    <row r="813" spans="1:1">
      <c r="A813" t="str">
        <v>CA-2015-131884</v>
      </c>
    </row>
    <row r="814" spans="1:1">
      <c r="A814" t="str">
        <v>CA-2017-121909</v>
      </c>
    </row>
    <row r="815" spans="1:1">
      <c r="A815" t="str">
        <v>CA-2016-106383</v>
      </c>
    </row>
    <row r="816" spans="1:1">
      <c r="A816" t="str">
        <v>CA-2017-130771</v>
      </c>
    </row>
    <row r="817" spans="1:1">
      <c r="A817" t="str">
        <v>CA-2016-139157</v>
      </c>
    </row>
    <row r="818" spans="1:1">
      <c r="A818" t="str">
        <v>CA-2014-128055</v>
      </c>
    </row>
    <row r="819" spans="1:1">
      <c r="A819" t="str">
        <v>CA-2017-132122</v>
      </c>
    </row>
    <row r="820" spans="1:1">
      <c r="A820" t="str">
        <v>CA-2015-123232</v>
      </c>
    </row>
    <row r="821" spans="1:1">
      <c r="A821" t="str">
        <v>CA-2015-145849</v>
      </c>
    </row>
    <row r="822" spans="1:1">
      <c r="A822" t="str">
        <v>CA-2016-122322</v>
      </c>
    </row>
    <row r="823" spans="1:1">
      <c r="A823" t="str">
        <v>CA-2017-166849</v>
      </c>
    </row>
    <row r="824" spans="1:1">
      <c r="A824" t="str">
        <v>CA-2016-146633</v>
      </c>
    </row>
    <row r="825" spans="1:1">
      <c r="A825" t="str">
        <v>CA-2015-116092</v>
      </c>
    </row>
    <row r="826" spans="1:1">
      <c r="A826" t="str">
        <v>CA-2016-117849</v>
      </c>
    </row>
    <row r="827" spans="1:1">
      <c r="A827" t="str">
        <v>CA-2016-164091</v>
      </c>
    </row>
    <row r="828" spans="1:1">
      <c r="A828" t="str">
        <v>CA-2016-131065</v>
      </c>
    </row>
    <row r="829" spans="1:1">
      <c r="A829" t="str">
        <v>CA-2017-149146</v>
      </c>
    </row>
    <row r="830" spans="1:1">
      <c r="A830" t="str">
        <v>CA-2017-137470</v>
      </c>
    </row>
    <row r="831" spans="1:1">
      <c r="A831" t="str">
        <v>CA-2017-105480</v>
      </c>
    </row>
    <row r="832" spans="1:1">
      <c r="A832" t="str">
        <v>CA-2015-102036</v>
      </c>
    </row>
    <row r="833" spans="1:1">
      <c r="A833" t="str">
        <v>CA-2015-142944</v>
      </c>
    </row>
    <row r="834" spans="1:1">
      <c r="A834" t="str">
        <v>CA-2014-157882</v>
      </c>
    </row>
    <row r="835" spans="1:1">
      <c r="A835" t="str">
        <v>CA-2017-142622</v>
      </c>
    </row>
    <row r="836" spans="1:1">
      <c r="A836" t="str">
        <v>CA-2016-112676</v>
      </c>
    </row>
    <row r="837" spans="1:1">
      <c r="A837" t="str">
        <v>CA-2017-165687</v>
      </c>
    </row>
    <row r="838" spans="1:1">
      <c r="A838" t="str">
        <v>US-2017-112928</v>
      </c>
    </row>
    <row r="839" spans="1:1">
      <c r="A839" t="str">
        <v>CA-2017-143343</v>
      </c>
    </row>
    <row r="840" spans="1:1">
      <c r="A840" t="str">
        <v>CA-2017-115154</v>
      </c>
    </row>
    <row r="841" spans="1:1">
      <c r="A841" t="str">
        <v>CA-2015-149342</v>
      </c>
    </row>
    <row r="842" spans="1:1">
      <c r="A842" t="str">
        <v>CA-2017-127929</v>
      </c>
    </row>
    <row r="843" spans="1:1">
      <c r="A843" t="str">
        <v>CA-2014-162362</v>
      </c>
    </row>
    <row r="844" spans="1:1">
      <c r="A844" t="str">
        <v>CA-2016-106558</v>
      </c>
    </row>
    <row r="845" spans="1:1">
      <c r="A845" t="str">
        <v>CA-2017-157931</v>
      </c>
    </row>
    <row r="846" spans="1:1">
      <c r="A846" t="str">
        <v>US-2017-120418</v>
      </c>
    </row>
    <row r="847" spans="1:1">
      <c r="A847" t="str">
        <v>CA-2017-122035</v>
      </c>
    </row>
    <row r="848" spans="1:1">
      <c r="A848" t="str">
        <v>CA-2017-165491</v>
      </c>
    </row>
    <row r="849" spans="1:1">
      <c r="A849" t="str">
        <v>CA-2017-138422</v>
      </c>
    </row>
    <row r="850" spans="1:1">
      <c r="A850" t="str">
        <v>US-2015-147739</v>
      </c>
    </row>
    <row r="851" spans="1:1">
      <c r="A851" t="str">
        <v>CA-2017-152695</v>
      </c>
    </row>
    <row r="852" spans="1:1">
      <c r="A852" t="str">
        <v>CA-2014-110639</v>
      </c>
    </row>
    <row r="853" spans="1:1">
      <c r="A853" t="str">
        <v>CA-2016-137736</v>
      </c>
    </row>
    <row r="854" spans="1:1">
      <c r="A854" t="str">
        <v>US-2014-143231</v>
      </c>
    </row>
    <row r="855" spans="1:1">
      <c r="A855" t="str">
        <v>CA-2016-119025</v>
      </c>
    </row>
    <row r="856" spans="1:1">
      <c r="A856" t="str">
        <v>CA-2015-111514</v>
      </c>
    </row>
    <row r="857" spans="1:1">
      <c r="A857" t="str">
        <v>US-2014-148838</v>
      </c>
    </row>
    <row r="858" spans="1:1">
      <c r="A858" t="str">
        <v>CA-2017-136497</v>
      </c>
    </row>
    <row r="859" spans="1:1">
      <c r="A859" t="str">
        <v>US-2016-108637</v>
      </c>
    </row>
    <row r="860" spans="1:1">
      <c r="A860" t="str">
        <v>CA-2014-102295</v>
      </c>
    </row>
    <row r="861" spans="1:1">
      <c r="A861" t="str">
        <v>CA-2017-123659</v>
      </c>
    </row>
    <row r="862" spans="1:1">
      <c r="A862" t="str">
        <v>US-2016-129469</v>
      </c>
    </row>
    <row r="863" spans="1:1">
      <c r="A863" t="str">
        <v>CA-2017-155152</v>
      </c>
    </row>
    <row r="864" spans="1:1">
      <c r="A864" t="str">
        <v>CA-2017-119669</v>
      </c>
    </row>
    <row r="865" spans="1:1">
      <c r="A865" t="str">
        <v>US-2017-117534</v>
      </c>
    </row>
    <row r="866" spans="1:1">
      <c r="A866" t="str">
        <v>CA-2015-145065</v>
      </c>
    </row>
    <row r="867" spans="1:1">
      <c r="A867" t="str">
        <v>US-2015-127040</v>
      </c>
    </row>
    <row r="868" spans="1:1">
      <c r="A868" t="str">
        <v>CA-2015-137897</v>
      </c>
    </row>
    <row r="869" spans="1:1">
      <c r="A869" t="str">
        <v>US-2016-110170</v>
      </c>
    </row>
    <row r="870" spans="1:1">
      <c r="A870" t="str">
        <v>CA-2017-108574</v>
      </c>
    </row>
    <row r="871" spans="1:1">
      <c r="A871" t="str">
        <v>CA-2017-155985</v>
      </c>
    </row>
    <row r="872" spans="1:1">
      <c r="A872" t="str">
        <v>CA-2014-162684</v>
      </c>
    </row>
    <row r="873" spans="1:1">
      <c r="A873" t="str">
        <v>CA-2017-168655</v>
      </c>
    </row>
    <row r="874" spans="1:1">
      <c r="A874" t="str">
        <v>CA-2016-107202</v>
      </c>
    </row>
    <row r="875" spans="1:1">
      <c r="A875" t="str">
        <v>CA-2017-159597</v>
      </c>
    </row>
    <row r="876" spans="1:1">
      <c r="A876" t="str">
        <v>CA-2016-169922</v>
      </c>
    </row>
    <row r="877" spans="1:1">
      <c r="A877" t="str">
        <v>CA-2014-148586</v>
      </c>
    </row>
    <row r="878" spans="1:1">
      <c r="A878" t="str">
        <v>CA-2015-154746</v>
      </c>
    </row>
    <row r="879" spans="1:1">
      <c r="A879" t="str">
        <v>CA-2014-164210</v>
      </c>
    </row>
    <row r="880" spans="1:1">
      <c r="A880" t="str">
        <v>CA-2015-100573</v>
      </c>
    </row>
    <row r="881" spans="1:1">
      <c r="A881" t="str">
        <v>CA-2016-140207</v>
      </c>
    </row>
    <row r="882" spans="1:1">
      <c r="A882" t="str">
        <v>CA-2017-140949</v>
      </c>
    </row>
    <row r="883" spans="1:1">
      <c r="A883" t="str">
        <v>CA-2017-138548</v>
      </c>
    </row>
    <row r="884" spans="1:1">
      <c r="A884" t="str">
        <v>CA-2015-142419</v>
      </c>
    </row>
    <row r="885" spans="1:1">
      <c r="A885" t="str">
        <v>CA-2017-128755</v>
      </c>
    </row>
    <row r="886" spans="1:1">
      <c r="A886" t="str">
        <v>US-2016-135923</v>
      </c>
    </row>
    <row r="887" spans="1:1">
      <c r="A887" t="str">
        <v>CA-2016-114972</v>
      </c>
    </row>
    <row r="888" spans="1:1">
      <c r="A888" t="str">
        <v>CA-2014-145212</v>
      </c>
    </row>
    <row r="889" spans="1:1">
      <c r="A889" t="str">
        <v>CA-2017-141992</v>
      </c>
    </row>
    <row r="890" spans="1:1">
      <c r="A890" t="str">
        <v>CA-2017-126067</v>
      </c>
    </row>
    <row r="891" spans="1:1">
      <c r="A891" t="str">
        <v>CA-2015-104514</v>
      </c>
    </row>
    <row r="892" spans="1:1">
      <c r="A892" t="str">
        <v>CA-2015-141040</v>
      </c>
    </row>
    <row r="893" spans="1:1">
      <c r="A893" t="str">
        <v>CA-2015-122371</v>
      </c>
    </row>
    <row r="894" spans="1:1">
      <c r="A894" t="str">
        <v>US-2017-133781</v>
      </c>
    </row>
    <row r="895" spans="1:1">
      <c r="A895" t="str">
        <v>CA-2016-149482</v>
      </c>
    </row>
    <row r="896" spans="1:1">
      <c r="A896" t="str">
        <v>CA-2015-120397</v>
      </c>
    </row>
    <row r="897" spans="1:1">
      <c r="A897" t="str">
        <v>CA-2017-163902</v>
      </c>
    </row>
    <row r="898" spans="1:1">
      <c r="A898" t="str">
        <v>CA-2016-136812</v>
      </c>
    </row>
    <row r="899" spans="1:1">
      <c r="A899" t="str">
        <v>CA-2016-124506</v>
      </c>
    </row>
    <row r="900" spans="1:1">
      <c r="A900" t="str">
        <v>CA-2014-128888</v>
      </c>
    </row>
    <row r="901" spans="1:1">
      <c r="A901" t="str">
        <v>CA-2016-124352</v>
      </c>
    </row>
    <row r="902" spans="1:1">
      <c r="A902" t="str">
        <v>CA-2014-111500</v>
      </c>
    </row>
    <row r="903" spans="1:1">
      <c r="A903" t="str">
        <v>US-2017-117723</v>
      </c>
    </row>
    <row r="904" spans="1:1">
      <c r="A904" t="str">
        <v>CA-2015-113404</v>
      </c>
    </row>
    <row r="905" spans="1:1">
      <c r="A905" t="str">
        <v>US-2016-114174</v>
      </c>
    </row>
    <row r="906" spans="1:1">
      <c r="A906" t="str">
        <v>US-2015-128090</v>
      </c>
    </row>
    <row r="907" spans="1:1">
      <c r="A907" t="str">
        <v>CA-2017-101042</v>
      </c>
    </row>
    <row r="908" spans="1:1">
      <c r="A908" t="str">
        <v>CA-2016-118626</v>
      </c>
    </row>
    <row r="909" spans="1:1">
      <c r="A909" t="str">
        <v>CA-2015-111458</v>
      </c>
    </row>
    <row r="910" spans="1:1">
      <c r="A910" t="str">
        <v>US-2016-126844</v>
      </c>
    </row>
    <row r="911" spans="1:1">
      <c r="A911" t="str">
        <v>CA-2015-147788</v>
      </c>
    </row>
    <row r="912" spans="1:1">
      <c r="A912" t="str">
        <v>CA-2015-110632</v>
      </c>
    </row>
    <row r="913" spans="1:1">
      <c r="A913" t="str">
        <v>CA-2017-123967</v>
      </c>
    </row>
    <row r="914" spans="1:1">
      <c r="A914" t="str">
        <v>CA-2017-134404</v>
      </c>
    </row>
    <row r="915" spans="1:1">
      <c r="A915" t="str">
        <v>US-2014-155502</v>
      </c>
    </row>
    <row r="916" spans="1:1">
      <c r="A916" t="str">
        <v>CA-2015-121041</v>
      </c>
    </row>
    <row r="917" spans="1:1">
      <c r="A917" t="str">
        <v>CA-2016-137729</v>
      </c>
    </row>
    <row r="918" spans="1:1">
      <c r="A918" t="str">
        <v>US-2016-115455</v>
      </c>
    </row>
    <row r="919" spans="1:1">
      <c r="A919" t="str">
        <v>CA-2017-128300</v>
      </c>
    </row>
    <row r="920" spans="1:1">
      <c r="A920" t="str">
        <v>CA-2017-149048</v>
      </c>
    </row>
    <row r="921" spans="1:1">
      <c r="A921" t="str">
        <v>CA-2017-108553</v>
      </c>
    </row>
    <row r="922" spans="1:1">
      <c r="A922" t="str">
        <v>CA-2014-112718</v>
      </c>
    </row>
    <row r="923" spans="1:1">
      <c r="A923" t="str">
        <v>CA-2016-154053</v>
      </c>
    </row>
    <row r="924" spans="1:1">
      <c r="A924" t="str">
        <v>CA-2014-127446</v>
      </c>
    </row>
    <row r="925" spans="1:1">
      <c r="A925" t="str">
        <v>CA-2017-147942</v>
      </c>
    </row>
    <row r="926" spans="1:1">
      <c r="A926" t="str">
        <v>CA-2017-127180</v>
      </c>
    </row>
    <row r="927" spans="1:1">
      <c r="A927" t="str">
        <v>US-2017-165344</v>
      </c>
    </row>
    <row r="928" spans="1:1">
      <c r="A928" t="str">
        <v>CA-2015-168186</v>
      </c>
    </row>
    <row r="929" spans="1:1">
      <c r="A929" t="str">
        <v>CA-2015-116750</v>
      </c>
    </row>
    <row r="930" spans="1:1">
      <c r="A930" t="str">
        <v>CA-2017-108441</v>
      </c>
    </row>
    <row r="931" spans="1:1">
      <c r="A931" t="str">
        <v>US-2016-146794</v>
      </c>
    </row>
    <row r="932" spans="1:1">
      <c r="A932" t="str">
        <v>CA-2017-112515</v>
      </c>
    </row>
    <row r="933" spans="1:1">
      <c r="A933" t="str">
        <v>CA-2015-135538</v>
      </c>
    </row>
    <row r="934" spans="1:1">
      <c r="A934" t="str">
        <v>CA-2017-123372</v>
      </c>
    </row>
    <row r="935" spans="1:1">
      <c r="A935" t="str">
        <v>CA-2014-126403</v>
      </c>
    </row>
    <row r="936" spans="1:1">
      <c r="A936" t="str">
        <v>US-2014-160780</v>
      </c>
    </row>
    <row r="937" spans="1:1">
      <c r="A937" t="str">
        <v>CA-2017-137085</v>
      </c>
    </row>
    <row r="938" spans="1:1">
      <c r="A938" t="str">
        <v>CA-2016-133123</v>
      </c>
    </row>
    <row r="939" spans="1:1">
      <c r="A939" t="str">
        <v>US-2016-128195</v>
      </c>
    </row>
    <row r="940" spans="1:1">
      <c r="A940" t="str">
        <v>CA-2015-153220</v>
      </c>
    </row>
    <row r="941" spans="1:1">
      <c r="A941" t="str">
        <v>CA-2014-123064</v>
      </c>
    </row>
    <row r="942" spans="1:1">
      <c r="A942" t="str">
        <v>US-2016-144211</v>
      </c>
    </row>
    <row r="943" spans="1:1">
      <c r="A943" t="str">
        <v>CA-2016-138079</v>
      </c>
    </row>
    <row r="944" spans="1:1">
      <c r="A944" t="str">
        <v>CA-2016-161662</v>
      </c>
    </row>
    <row r="945" spans="1:1">
      <c r="A945" t="str">
        <v>CA-2014-145317</v>
      </c>
    </row>
    <row r="946" spans="1:1">
      <c r="A946" t="str">
        <v>CA-2014-143413</v>
      </c>
    </row>
    <row r="947" spans="1:1">
      <c r="A947" t="str">
        <v>CA-2017-155873</v>
      </c>
    </row>
    <row r="948" spans="1:1">
      <c r="A948" t="str">
        <v>CA-2015-121797</v>
      </c>
    </row>
    <row r="949" spans="1:1">
      <c r="A949" t="str">
        <v>CA-2017-132430</v>
      </c>
    </row>
    <row r="950" spans="1:1">
      <c r="A950" t="str">
        <v>CA-2014-110100</v>
      </c>
    </row>
    <row r="951" spans="1:1">
      <c r="A951" t="str">
        <v>CA-2014-127187</v>
      </c>
    </row>
    <row r="952" spans="1:1">
      <c r="A952" t="str">
        <v>CA-2014-100006</v>
      </c>
    </row>
    <row r="953" spans="1:1">
      <c r="A953" t="str">
        <v>CA-2016-164735</v>
      </c>
    </row>
    <row r="954" spans="1:1">
      <c r="A954" t="str">
        <v>CA-2014-153479</v>
      </c>
    </row>
    <row r="955" spans="1:1">
      <c r="A955" t="str">
        <v>CA-2015-115798</v>
      </c>
    </row>
    <row r="956" spans="1:1">
      <c r="A956" t="str">
        <v>CA-2017-122707</v>
      </c>
    </row>
    <row r="957" spans="1:1">
      <c r="A957" t="str">
        <v>CA-2014-155887</v>
      </c>
    </row>
    <row r="958" spans="1:1">
      <c r="A958" t="str">
        <v>US-2015-165449</v>
      </c>
    </row>
    <row r="959" spans="1:1">
      <c r="A959" t="str">
        <v>US-2014-141257</v>
      </c>
    </row>
    <row r="960" spans="1:1">
      <c r="A960" t="str">
        <v>CA-2014-154669</v>
      </c>
    </row>
    <row r="961" spans="1:1">
      <c r="A961" t="str">
        <v>CA-2017-126536</v>
      </c>
    </row>
    <row r="962" spans="1:1">
      <c r="A962" t="str">
        <v>CA-2017-165757</v>
      </c>
    </row>
    <row r="963" spans="1:1">
      <c r="A963" t="str">
        <v>CA-2017-167752</v>
      </c>
    </row>
    <row r="964" spans="1:1">
      <c r="A964" t="str">
        <v>US-2015-122140</v>
      </c>
    </row>
    <row r="965" spans="1:1">
      <c r="A965" t="str">
        <v>CA-2016-163986</v>
      </c>
    </row>
    <row r="966" spans="1:1">
      <c r="A966" t="str">
        <v>CA-2016-131576</v>
      </c>
    </row>
    <row r="967" spans="1:1">
      <c r="A967" t="str">
        <v>CA-2017-143455</v>
      </c>
    </row>
    <row r="968" spans="1:1">
      <c r="A968" t="str">
        <v>CA-2015-127019</v>
      </c>
    </row>
    <row r="969" spans="1:1">
      <c r="A969" t="str">
        <v>CA-2015-138534</v>
      </c>
    </row>
    <row r="970" spans="1:1">
      <c r="A970" t="str">
        <v>CA-2016-139878</v>
      </c>
    </row>
    <row r="971" spans="1:1">
      <c r="A971" t="str">
        <v>US-2016-106677</v>
      </c>
    </row>
    <row r="972" spans="1:1">
      <c r="A972" t="str">
        <v>CA-2015-149972</v>
      </c>
    </row>
    <row r="973" spans="1:1">
      <c r="A973" t="str">
        <v>CA-2017-158743</v>
      </c>
    </row>
    <row r="974" spans="1:1">
      <c r="A974" t="str">
        <v>US-2015-110163</v>
      </c>
    </row>
    <row r="975" spans="1:1">
      <c r="A975" t="str">
        <v>CA-2015-159380</v>
      </c>
    </row>
    <row r="976" spans="1:1">
      <c r="A976" t="str">
        <v>CA-2015-122623</v>
      </c>
    </row>
    <row r="977" spans="1:1">
      <c r="A977" t="str">
        <v>CA-2015-148635</v>
      </c>
    </row>
    <row r="978" spans="1:1">
      <c r="A978" t="str">
        <v>CA-2017-100202</v>
      </c>
    </row>
    <row r="979" spans="1:1">
      <c r="A979" t="str">
        <v>US-2014-112914</v>
      </c>
    </row>
    <row r="980" spans="1:1">
      <c r="A980" t="str">
        <v>CA-2016-124149</v>
      </c>
    </row>
    <row r="981" spans="1:1">
      <c r="A981" t="str">
        <v>CA-2014-148915</v>
      </c>
    </row>
    <row r="982" spans="1:1">
      <c r="A982" t="str">
        <v>US-2015-104185</v>
      </c>
    </row>
    <row r="983" spans="1:1">
      <c r="A983" t="str">
        <v>CA-2017-157854</v>
      </c>
    </row>
    <row r="984" spans="1:1">
      <c r="A984" t="str">
        <v>CA-2016-136371</v>
      </c>
    </row>
    <row r="985" spans="1:1">
      <c r="A985" t="str">
        <v>CA-2017-106537</v>
      </c>
    </row>
    <row r="986" spans="1:1">
      <c r="A986" t="str">
        <v>CA-2017-143861</v>
      </c>
    </row>
    <row r="987" spans="1:1">
      <c r="A987" t="str">
        <v>CA-2014-148040</v>
      </c>
    </row>
    <row r="988" spans="1:1">
      <c r="A988" t="str">
        <v>CA-2017-135167</v>
      </c>
    </row>
    <row r="989" spans="1:1">
      <c r="A989" t="str">
        <v>US-2017-102638</v>
      </c>
    </row>
    <row r="990" spans="1:1">
      <c r="A990" t="str">
        <v>CA-2017-164049</v>
      </c>
    </row>
    <row r="991" spans="1:1">
      <c r="A991" t="str">
        <v>CA-2017-139913</v>
      </c>
    </row>
    <row r="992" spans="1:1">
      <c r="A992" t="str">
        <v>CA-2014-169033</v>
      </c>
    </row>
    <row r="993" spans="1:1">
      <c r="A993" t="str">
        <v>US-2016-164630</v>
      </c>
    </row>
    <row r="994" spans="1:1">
      <c r="A994" t="str">
        <v>CA-2017-124898</v>
      </c>
    </row>
    <row r="995" spans="1:1">
      <c r="A995" t="str">
        <v>CA-2016-164035</v>
      </c>
    </row>
    <row r="996" spans="1:1">
      <c r="A996" t="str">
        <v>CA-2014-127586</v>
      </c>
    </row>
    <row r="997" spans="1:1">
      <c r="A997" t="str">
        <v>CA-2017-121615</v>
      </c>
    </row>
    <row r="998" spans="1:1">
      <c r="A998" t="str">
        <v>CA-2014-113929</v>
      </c>
    </row>
    <row r="999" spans="1:1">
      <c r="A999" t="str">
        <v>CA-2015-134747</v>
      </c>
    </row>
    <row r="1000" spans="1:1">
      <c r="A1000" t="str">
        <v>CA-2017-155047</v>
      </c>
    </row>
    <row r="1001" spans="1:1">
      <c r="A1001" t="str">
        <v>CA-2016-160129</v>
      </c>
    </row>
    <row r="1002" spans="1:1">
      <c r="A1002" t="str">
        <v>CA-2017-164329</v>
      </c>
    </row>
    <row r="1003" spans="1:1">
      <c r="A1003" t="str">
        <v>CA-2014-156993</v>
      </c>
    </row>
    <row r="1004" spans="1:1">
      <c r="A1004" t="str">
        <v>CA-2014-157721</v>
      </c>
    </row>
    <row r="1005" spans="1:1">
      <c r="A1005" t="str">
        <v>CA-2017-128629</v>
      </c>
    </row>
    <row r="1006" spans="1:1">
      <c r="A1006" t="str">
        <v>US-2017-120390</v>
      </c>
    </row>
    <row r="1007" spans="1:1">
      <c r="A1007" t="str">
        <v>US-2016-169040</v>
      </c>
    </row>
    <row r="1008" spans="1:1">
      <c r="A1008" t="str">
        <v>CA-2017-155880</v>
      </c>
    </row>
    <row r="1009" spans="1:1">
      <c r="A1009" t="str">
        <v>CA-2017-126242</v>
      </c>
    </row>
    <row r="1010" spans="1:1">
      <c r="A1010" t="str">
        <v>CA-2017-169859</v>
      </c>
    </row>
    <row r="1011" spans="1:1">
      <c r="A1011" t="str">
        <v>CA-2017-168900</v>
      </c>
    </row>
    <row r="1012" spans="1:1">
      <c r="A1012" t="str">
        <v>CA-2017-139773</v>
      </c>
    </row>
    <row r="1013" spans="1:1">
      <c r="A1013" t="str">
        <v>CA-2017-134607</v>
      </c>
    </row>
    <row r="1014" spans="1:1">
      <c r="A1014" t="str">
        <v>CA-2015-139850</v>
      </c>
    </row>
    <row r="1015" spans="1:1">
      <c r="A1015" t="str">
        <v>CA-2016-139269</v>
      </c>
    </row>
    <row r="1016" spans="1:1">
      <c r="A1016" t="str">
        <v>CA-2016-139010</v>
      </c>
    </row>
    <row r="1017" spans="1:1">
      <c r="A1017" t="str">
        <v>US-2014-150532</v>
      </c>
    </row>
    <row r="1018" spans="1:1">
      <c r="A1018" t="str">
        <v>CA-2014-138317</v>
      </c>
    </row>
    <row r="1019" spans="1:1">
      <c r="A1019" t="str">
        <v>CA-2015-130610</v>
      </c>
    </row>
    <row r="1020" spans="1:1">
      <c r="A1020" t="str">
        <v>CA-2016-131499</v>
      </c>
    </row>
    <row r="1021" spans="1:1">
      <c r="A1021" t="str">
        <v>CA-2014-148761</v>
      </c>
    </row>
    <row r="1022" spans="1:1">
      <c r="A1022" t="str">
        <v>CA-2014-130729</v>
      </c>
    </row>
    <row r="1023" spans="1:1">
      <c r="A1023" t="str">
        <v>CA-2016-124772</v>
      </c>
    </row>
    <row r="1024" spans="1:1">
      <c r="A1024" t="str">
        <v>US-2015-138919</v>
      </c>
    </row>
    <row r="1025" spans="1:1">
      <c r="A1025" t="str">
        <v>CA-2015-123568</v>
      </c>
    </row>
    <row r="1026" spans="1:1">
      <c r="A1026" t="str">
        <v>CA-2014-106719</v>
      </c>
    </row>
    <row r="1027" spans="1:1">
      <c r="A1027" t="str">
        <v>CA-2017-116855</v>
      </c>
    </row>
    <row r="1028" spans="1:1">
      <c r="A1028" t="str">
        <v>CA-2017-149559</v>
      </c>
    </row>
    <row r="1029" spans="1:1">
      <c r="A1029" t="str">
        <v>CA-2017-125290</v>
      </c>
    </row>
    <row r="1030" spans="1:1">
      <c r="A1030" t="str">
        <v>US-2017-148054</v>
      </c>
    </row>
    <row r="1031" spans="1:1">
      <c r="A1031" t="str">
        <v>CA-2016-128517</v>
      </c>
    </row>
    <row r="1032" spans="1:1">
      <c r="A1032" t="str">
        <v>CA-2017-131492</v>
      </c>
    </row>
    <row r="1033" spans="1:1">
      <c r="A1033" t="str">
        <v>CA-2017-127621</v>
      </c>
    </row>
    <row r="1034" spans="1:1">
      <c r="A1034" t="str">
        <v>CA-2015-145184</v>
      </c>
    </row>
    <row r="1035" spans="1:1">
      <c r="A1035" t="str">
        <v>CA-2017-106859</v>
      </c>
    </row>
    <row r="1036" spans="1:1">
      <c r="A1036" t="str">
        <v>US-2017-159205</v>
      </c>
    </row>
    <row r="1037" spans="1:1">
      <c r="A1037" t="str">
        <v>CA-2017-119578</v>
      </c>
    </row>
    <row r="1038" spans="1:1">
      <c r="A1038" t="str">
        <v>CA-2016-124562</v>
      </c>
    </row>
    <row r="1039" spans="1:1">
      <c r="A1039" t="str">
        <v>US-2017-140074</v>
      </c>
    </row>
    <row r="1040" spans="1:1">
      <c r="A1040" t="str">
        <v>CA-2016-103037</v>
      </c>
    </row>
    <row r="1041" spans="1:1">
      <c r="A1041" t="str">
        <v>CA-2016-121671</v>
      </c>
    </row>
    <row r="1042" spans="1:1">
      <c r="A1042" t="str">
        <v>CA-2016-150350</v>
      </c>
    </row>
    <row r="1043" spans="1:1">
      <c r="A1043" t="str">
        <v>CA-2017-147564</v>
      </c>
    </row>
    <row r="1044" spans="1:1">
      <c r="A1044" t="str">
        <v>CA-2014-107916</v>
      </c>
    </row>
    <row r="1045" spans="1:1">
      <c r="A1045" t="str">
        <v>CA-2017-131828</v>
      </c>
    </row>
    <row r="1046" spans="1:1">
      <c r="A1046" t="str">
        <v>CA-2014-109218</v>
      </c>
    </row>
    <row r="1047" spans="1:1">
      <c r="A1047" t="str">
        <v>US-2014-109036</v>
      </c>
    </row>
    <row r="1048" spans="1:1">
      <c r="A1048" t="str">
        <v>CA-2017-150497</v>
      </c>
    </row>
    <row r="1049" spans="1:1">
      <c r="A1049" t="str">
        <v>US-2016-162677</v>
      </c>
    </row>
    <row r="1050" spans="1:1">
      <c r="A1050" t="str">
        <v>US-2014-150924</v>
      </c>
    </row>
    <row r="1051" spans="1:1">
      <c r="A1051" t="str">
        <v>US-2016-133879</v>
      </c>
    </row>
    <row r="1052" spans="1:1">
      <c r="A1052" t="str">
        <v>CA-2017-157483</v>
      </c>
    </row>
    <row r="1053" spans="1:1">
      <c r="A1053" t="str">
        <v>US-2017-132059</v>
      </c>
    </row>
    <row r="1054" spans="1:1">
      <c r="A1054" t="str">
        <v>CA-2017-122280</v>
      </c>
    </row>
    <row r="1055" spans="1:1">
      <c r="A1055" t="str">
        <v>CA-2017-152912</v>
      </c>
    </row>
    <row r="1056" spans="1:1">
      <c r="A1056" t="str">
        <v>US-2015-163783</v>
      </c>
    </row>
    <row r="1057" spans="1:1">
      <c r="A1057" t="str">
        <v>CA-2017-123981</v>
      </c>
    </row>
    <row r="1058" spans="1:1">
      <c r="A1058" t="str">
        <v>CA-2017-158953</v>
      </c>
    </row>
    <row r="1059" spans="1:1">
      <c r="A1059" t="str">
        <v>CA-2016-169026</v>
      </c>
    </row>
    <row r="1060" spans="1:1">
      <c r="A1060" t="str">
        <v>CA-2017-109750</v>
      </c>
    </row>
    <row r="1061" spans="1:1">
      <c r="A1061" t="str">
        <v>CA-2015-149384</v>
      </c>
    </row>
    <row r="1062" spans="1:1">
      <c r="A1062" t="str">
        <v>CA-2014-131527</v>
      </c>
    </row>
    <row r="1063" spans="1:1">
      <c r="A1063" t="str">
        <v>CA-2017-164000</v>
      </c>
    </row>
    <row r="1064" spans="1:1">
      <c r="A1064" t="str">
        <v>CA-2016-108882</v>
      </c>
    </row>
    <row r="1065" spans="1:1">
      <c r="A1065" t="str">
        <v>US-2017-108245</v>
      </c>
    </row>
    <row r="1066" spans="1:1">
      <c r="A1066" t="str">
        <v>CA-2016-132409</v>
      </c>
    </row>
    <row r="1067" spans="1:1">
      <c r="A1067" t="str">
        <v>CA-2017-150189</v>
      </c>
    </row>
    <row r="1068" spans="1:1">
      <c r="A1068" t="str">
        <v>CA-2017-131625</v>
      </c>
    </row>
    <row r="1069" spans="1:1">
      <c r="A1069" t="str">
        <v>US-2016-127971</v>
      </c>
    </row>
    <row r="1070" spans="1:1">
      <c r="A1070" t="str">
        <v>CA-2017-113355</v>
      </c>
    </row>
    <row r="1071" spans="1:1">
      <c r="A1071" t="str">
        <v>CA-2016-159730</v>
      </c>
    </row>
    <row r="1072" spans="1:1">
      <c r="A1072" t="str">
        <v>CA-2016-155474</v>
      </c>
    </row>
    <row r="1073" spans="1:1">
      <c r="A1073" t="str">
        <v>US-2016-161844</v>
      </c>
    </row>
    <row r="1074" spans="1:1">
      <c r="A1074" t="str">
        <v>US-2016-162103</v>
      </c>
    </row>
    <row r="1075" spans="1:1">
      <c r="A1075" t="str">
        <v>CA-2014-151554</v>
      </c>
    </row>
    <row r="1076" spans="1:1">
      <c r="A1076" t="str">
        <v>CA-2014-140662</v>
      </c>
    </row>
    <row r="1077" spans="1:1">
      <c r="A1077" t="str">
        <v>US-2014-126571</v>
      </c>
    </row>
    <row r="1078" spans="1:1">
      <c r="A1078" t="str">
        <v>CA-2014-106264</v>
      </c>
    </row>
    <row r="1079" spans="1:1">
      <c r="A1079" t="str">
        <v>CA-2017-113418</v>
      </c>
    </row>
    <row r="1080" spans="1:1">
      <c r="A1080" t="str">
        <v>CA-2016-111416</v>
      </c>
    </row>
    <row r="1081" spans="1:1">
      <c r="A1081" t="str">
        <v>CA-2015-120810</v>
      </c>
    </row>
    <row r="1082" spans="1:1">
      <c r="A1082" t="str">
        <v>CA-2017-122595</v>
      </c>
    </row>
    <row r="1083" spans="1:1">
      <c r="A1083" t="str">
        <v>CA-2017-154732</v>
      </c>
    </row>
    <row r="1084" spans="1:1">
      <c r="A1084" t="str">
        <v>US-2014-134733</v>
      </c>
    </row>
    <row r="1085" spans="1:1">
      <c r="A1085" t="str">
        <v>CA-2014-115161</v>
      </c>
    </row>
    <row r="1086" spans="1:1">
      <c r="A1086" t="str">
        <v>CA-2015-115511</v>
      </c>
    </row>
    <row r="1087" spans="1:1">
      <c r="A1087" t="str">
        <v>CA-2015-161718</v>
      </c>
    </row>
    <row r="1088" spans="1:1">
      <c r="A1088" t="str">
        <v>CA-2016-100671</v>
      </c>
    </row>
    <row r="1089" spans="1:1">
      <c r="A1089" t="str">
        <v>CA-2017-103156</v>
      </c>
    </row>
    <row r="1090" spans="1:1">
      <c r="A1090" t="str">
        <v>CA-2017-101077</v>
      </c>
    </row>
    <row r="1091" spans="1:1">
      <c r="A1091" t="str">
        <v>US-2017-131583</v>
      </c>
    </row>
    <row r="1092" spans="1:1">
      <c r="A1092" t="str">
        <v>CA-2017-168739</v>
      </c>
    </row>
    <row r="1093" spans="1:1">
      <c r="A1093" t="str">
        <v>CA-2016-116540</v>
      </c>
    </row>
    <row r="1094" spans="1:1">
      <c r="A1094" t="str">
        <v>CA-2015-153381</v>
      </c>
    </row>
    <row r="1095" spans="1:1">
      <c r="A1095" t="str">
        <v>US-2017-111024</v>
      </c>
    </row>
    <row r="1096" spans="1:1">
      <c r="A1096" t="str">
        <v>CA-2017-148264</v>
      </c>
    </row>
    <row r="1097" spans="1:1">
      <c r="A1097" t="str">
        <v>CA-2017-131212</v>
      </c>
    </row>
    <row r="1098" spans="1:1">
      <c r="A1098" t="str">
        <v>CA-2014-158337</v>
      </c>
    </row>
    <row r="1099" spans="1:1">
      <c r="A1099" t="str">
        <v>CA-2016-162614</v>
      </c>
    </row>
    <row r="1100" spans="1:1">
      <c r="A1100" t="str">
        <v>CA-2014-168592</v>
      </c>
    </row>
    <row r="1101" spans="1:1">
      <c r="A1101" t="str">
        <v>CA-2014-157609</v>
      </c>
    </row>
    <row r="1102" spans="1:1">
      <c r="A1102" t="str">
        <v>CA-2015-153626</v>
      </c>
    </row>
    <row r="1103" spans="1:1">
      <c r="A1103" t="str">
        <v>CA-2016-166485</v>
      </c>
    </row>
    <row r="1104" spans="1:1">
      <c r="A1104" t="str">
        <v>CA-2015-152611</v>
      </c>
    </row>
    <row r="1105" spans="1:1">
      <c r="A1105" t="str">
        <v>CA-2016-146143</v>
      </c>
    </row>
    <row r="1106" spans="1:1">
      <c r="A1106" t="str">
        <v>CA-2014-124688</v>
      </c>
    </row>
    <row r="1107" spans="1:1">
      <c r="A1107" t="str">
        <v>CA-2017-142034</v>
      </c>
    </row>
    <row r="1108" spans="1:1">
      <c r="A1108" t="str">
        <v>CA-2016-107328</v>
      </c>
    </row>
    <row r="1109" spans="1:1">
      <c r="A1109" t="str">
        <v>CA-2016-150945</v>
      </c>
    </row>
    <row r="1110" spans="1:1">
      <c r="A1110" t="str">
        <v>CA-2017-140326</v>
      </c>
    </row>
    <row r="1111" spans="1:1">
      <c r="A1111" t="str">
        <v>US-2016-113649</v>
      </c>
    </row>
    <row r="1112" spans="1:1">
      <c r="A1112" t="str">
        <v>CA-2015-124975</v>
      </c>
    </row>
    <row r="1113" spans="1:1">
      <c r="A1113" t="str">
        <v>CA-2016-132731</v>
      </c>
    </row>
    <row r="1114" spans="1:1">
      <c r="A1114" t="str">
        <v>CA-2017-148922</v>
      </c>
    </row>
    <row r="1115" spans="1:1">
      <c r="A1115" t="str">
        <v>CA-2016-130680</v>
      </c>
    </row>
    <row r="1116" spans="1:1">
      <c r="A1116" t="str">
        <v>CA-2014-110849</v>
      </c>
    </row>
    <row r="1117" spans="1:1">
      <c r="A1117" t="str">
        <v>CA-2017-118542</v>
      </c>
    </row>
    <row r="1118" spans="1:1">
      <c r="A1118" t="str">
        <v>CA-2017-152737</v>
      </c>
    </row>
    <row r="1119" spans="1:1">
      <c r="A1119" t="str">
        <v>CA-2016-130029</v>
      </c>
    </row>
    <row r="1120" spans="1:1">
      <c r="A1120" t="str">
        <v>CA-2016-104157</v>
      </c>
    </row>
    <row r="1121" spans="1:1">
      <c r="A1121" t="str">
        <v>CA-2015-121650</v>
      </c>
    </row>
    <row r="1122" spans="1:1">
      <c r="A1122" t="str">
        <v>CA-2017-158729</v>
      </c>
    </row>
    <row r="1123" spans="1:1">
      <c r="A1123" t="str">
        <v>CA-2014-154186</v>
      </c>
    </row>
    <row r="1124" spans="1:1">
      <c r="A1124" t="str">
        <v>US-2016-131674</v>
      </c>
    </row>
    <row r="1125" spans="1:1">
      <c r="A1125" t="str">
        <v>CA-2014-159184</v>
      </c>
    </row>
    <row r="1126" spans="1:1">
      <c r="A1126" t="str">
        <v>CA-2017-109960</v>
      </c>
    </row>
    <row r="1127" spans="1:1">
      <c r="A1127" t="str">
        <v>CA-2017-158036</v>
      </c>
    </row>
    <row r="1128" spans="1:1">
      <c r="A1128" t="str">
        <v>CA-2016-161676</v>
      </c>
    </row>
    <row r="1129" spans="1:1">
      <c r="A1129" t="str">
        <v>CA-2016-155005</v>
      </c>
    </row>
    <row r="1130" spans="1:1">
      <c r="A1130" t="str">
        <v>US-2017-129777</v>
      </c>
    </row>
    <row r="1131" spans="1:1">
      <c r="A1131" t="str">
        <v>CA-2016-104969</v>
      </c>
    </row>
    <row r="1132" spans="1:1">
      <c r="A1132" t="str">
        <v>US-2015-131359</v>
      </c>
    </row>
    <row r="1133" spans="1:1">
      <c r="A1133" t="str">
        <v>CA-2015-151680</v>
      </c>
    </row>
    <row r="1134" spans="1:1">
      <c r="A1134" t="str">
        <v>CA-2014-140039</v>
      </c>
    </row>
    <row r="1135" spans="1:1">
      <c r="A1135" t="str">
        <v>CA-2015-104941</v>
      </c>
    </row>
    <row r="1136" spans="1:1">
      <c r="A1136" t="str">
        <v>CA-2017-166198</v>
      </c>
    </row>
    <row r="1137" spans="1:1">
      <c r="A1137" t="str">
        <v>CA-2016-142370</v>
      </c>
    </row>
    <row r="1138" spans="1:1">
      <c r="A1138" t="str">
        <v>CA-2016-151512</v>
      </c>
    </row>
    <row r="1139" spans="1:1">
      <c r="A1139" t="str">
        <v>CA-2016-165169</v>
      </c>
    </row>
    <row r="1140" spans="1:1">
      <c r="A1140" t="str">
        <v>CA-2017-168193</v>
      </c>
    </row>
    <row r="1141" spans="1:1">
      <c r="A1141" t="str">
        <v>CA-2016-149979</v>
      </c>
    </row>
    <row r="1142" spans="1:1">
      <c r="A1142" t="str">
        <v>CA-2016-111283</v>
      </c>
    </row>
    <row r="1143" spans="1:1">
      <c r="A1143" t="str">
        <v>CA-2016-156251</v>
      </c>
    </row>
    <row r="1144" spans="1:1">
      <c r="A1144" t="str">
        <v>CA-2017-125878</v>
      </c>
    </row>
    <row r="1145" spans="1:1">
      <c r="A1145" t="str">
        <v>CA-2014-115357</v>
      </c>
    </row>
    <row r="1146" spans="1:1">
      <c r="A1146" t="str">
        <v>US-2014-102715</v>
      </c>
    </row>
    <row r="1147" spans="1:1">
      <c r="A1147" t="str">
        <v>US-2017-148768</v>
      </c>
    </row>
    <row r="1148" spans="1:1">
      <c r="A1148" t="str">
        <v>CA-2014-149643</v>
      </c>
    </row>
    <row r="1149" spans="1:1">
      <c r="A1149" t="str">
        <v>CA-2015-135314</v>
      </c>
    </row>
    <row r="1150" spans="1:1">
      <c r="A1150" t="str">
        <v>CA-2017-165204</v>
      </c>
    </row>
    <row r="1151" spans="1:1">
      <c r="A1151" t="str">
        <v>CA-2017-112487</v>
      </c>
    </row>
    <row r="1152" spans="1:1">
      <c r="A1152" t="str">
        <v>US-2016-133508</v>
      </c>
    </row>
    <row r="1153" spans="1:1">
      <c r="A1153" t="str">
        <v>CA-2017-121314</v>
      </c>
    </row>
    <row r="1154" spans="1:1">
      <c r="A1154" t="str">
        <v>CA-2016-156503</v>
      </c>
    </row>
    <row r="1155" spans="1:1">
      <c r="A1155" t="str">
        <v>CA-2015-113628</v>
      </c>
    </row>
    <row r="1156" spans="1:1">
      <c r="A1156" t="str">
        <v>CA-2017-147753</v>
      </c>
    </row>
    <row r="1157" spans="1:1">
      <c r="A1157" t="str">
        <v>CA-2015-102582</v>
      </c>
    </row>
    <row r="1158" spans="1:1">
      <c r="A1158" t="str">
        <v>CA-2017-141873</v>
      </c>
    </row>
    <row r="1159" spans="1:1">
      <c r="A1159" t="str">
        <v>CA-2014-105984</v>
      </c>
    </row>
    <row r="1160" spans="1:1">
      <c r="A1160" t="str">
        <v>CA-2014-100363</v>
      </c>
    </row>
    <row r="1161" spans="1:1">
      <c r="A1161" t="str">
        <v>CA-2017-161053</v>
      </c>
    </row>
    <row r="1162" spans="1:1">
      <c r="A1162" t="str">
        <v>CA-2015-127593</v>
      </c>
    </row>
    <row r="1163" spans="1:1">
      <c r="A1163" t="str">
        <v>US-2017-131849</v>
      </c>
    </row>
    <row r="1164" spans="1:1">
      <c r="A1164" t="str">
        <v>CA-2014-140816</v>
      </c>
    </row>
    <row r="1165" spans="1:1">
      <c r="A1165" t="str">
        <v>CA-2014-135755</v>
      </c>
    </row>
    <row r="1166" spans="1:1">
      <c r="A1166" t="str">
        <v>CA-2017-123246</v>
      </c>
    </row>
    <row r="1167" spans="1:1">
      <c r="A1167" t="str">
        <v>CA-2015-157133</v>
      </c>
    </row>
    <row r="1168" spans="1:1">
      <c r="A1168" t="str">
        <v>CA-2015-129896</v>
      </c>
    </row>
    <row r="1169" spans="1:1">
      <c r="A1169" t="str">
        <v>CA-2016-167759</v>
      </c>
    </row>
    <row r="1170" spans="1:1">
      <c r="A1170" t="str">
        <v>CA-2014-100895</v>
      </c>
    </row>
    <row r="1171" spans="1:1">
      <c r="A1171" t="str">
        <v>US-2016-144547</v>
      </c>
    </row>
    <row r="1172" spans="1:1">
      <c r="A1172" t="str">
        <v>US-2014-112200</v>
      </c>
    </row>
    <row r="1173" spans="1:1">
      <c r="A1173" t="str">
        <v>CA-2017-110212</v>
      </c>
    </row>
    <row r="1174" spans="1:1">
      <c r="A1174" t="str">
        <v>CA-2017-157980</v>
      </c>
    </row>
    <row r="1175" spans="1:1">
      <c r="A1175" t="str">
        <v>CA-2015-151043</v>
      </c>
    </row>
    <row r="1176" spans="1:1">
      <c r="A1176" t="str">
        <v>CA-2017-126788</v>
      </c>
    </row>
    <row r="1177" spans="1:1">
      <c r="A1177" t="str">
        <v>CA-2016-110044</v>
      </c>
    </row>
    <row r="1178" spans="1:1">
      <c r="A1178" t="str">
        <v>CA-2016-132094</v>
      </c>
    </row>
    <row r="1179" spans="1:1">
      <c r="A1179" t="str">
        <v>CA-2015-118955</v>
      </c>
    </row>
    <row r="1180" spans="1:1">
      <c r="A1180" t="str">
        <v>CA-2017-117863</v>
      </c>
    </row>
    <row r="1181" spans="1:1">
      <c r="A1181" t="str">
        <v>CA-2016-133144</v>
      </c>
    </row>
    <row r="1182" spans="1:1">
      <c r="A1182" t="str">
        <v>CA-2017-167871</v>
      </c>
    </row>
    <row r="1183" spans="1:1">
      <c r="A1183" t="str">
        <v>US-2016-151862</v>
      </c>
    </row>
    <row r="1184" spans="1:1">
      <c r="A1184" t="str">
        <v>CA-2016-156573</v>
      </c>
    </row>
    <row r="1185" spans="1:1">
      <c r="A1185" t="str">
        <v>CA-2016-120257</v>
      </c>
    </row>
    <row r="1186" spans="1:1">
      <c r="A1186" t="str">
        <v>CA-2016-167556</v>
      </c>
    </row>
    <row r="1187" spans="1:1">
      <c r="A1187" t="str">
        <v>US-2016-116400</v>
      </c>
    </row>
    <row r="1188" spans="1:1">
      <c r="A1188" t="str">
        <v>CA-2017-101308</v>
      </c>
    </row>
    <row r="1189" spans="1:1">
      <c r="A1189" t="str">
        <v>US-2016-159415</v>
      </c>
    </row>
    <row r="1190" spans="1:1">
      <c r="A1190" t="str">
        <v>US-2015-149629</v>
      </c>
    </row>
    <row r="1191" spans="1:1">
      <c r="A1191" t="str">
        <v>US-2015-168732</v>
      </c>
    </row>
    <row r="1192" spans="1:1">
      <c r="A1192" t="str">
        <v>CA-2017-144463</v>
      </c>
    </row>
    <row r="1193" spans="1:1">
      <c r="A1193" t="str">
        <v>CA-2017-139311</v>
      </c>
    </row>
    <row r="1194" spans="1:1">
      <c r="A1194" t="str">
        <v>CA-2017-124296</v>
      </c>
    </row>
    <row r="1195" spans="1:1">
      <c r="A1195" t="str">
        <v>CA-2014-110786</v>
      </c>
    </row>
    <row r="1196" spans="1:1">
      <c r="A1196" t="str">
        <v>CA-2015-137750</v>
      </c>
    </row>
    <row r="1197" spans="1:1">
      <c r="A1197" t="str">
        <v>CA-2015-124058</v>
      </c>
    </row>
    <row r="1198" spans="1:1">
      <c r="A1198" t="str">
        <v>US-2014-130358</v>
      </c>
    </row>
    <row r="1199" spans="1:1">
      <c r="A1199" t="str">
        <v>CA-2017-108112</v>
      </c>
    </row>
    <row r="1200" spans="1:1">
      <c r="A1200" t="str">
        <v>CA-2015-100685</v>
      </c>
    </row>
    <row r="1201" spans="1:1">
      <c r="A1201" t="str">
        <v>CA-2017-163692</v>
      </c>
    </row>
    <row r="1202" spans="1:1">
      <c r="A1202" t="str">
        <v>CA-2016-111913</v>
      </c>
    </row>
    <row r="1203" spans="1:1">
      <c r="A1203" t="str">
        <v>US-2014-156559</v>
      </c>
    </row>
    <row r="1204" spans="1:1">
      <c r="A1204" t="str">
        <v>CA-2015-102491</v>
      </c>
    </row>
    <row r="1205" spans="1:1">
      <c r="A1205" t="str">
        <v>US-2017-102288</v>
      </c>
    </row>
    <row r="1206" spans="1:1">
      <c r="A1206" t="str">
        <v>CA-2017-117394</v>
      </c>
    </row>
    <row r="1207" spans="1:1">
      <c r="A1207" t="str">
        <v>CA-2017-156769</v>
      </c>
    </row>
    <row r="1208" spans="1:1">
      <c r="A1208" t="str">
        <v>CA-2014-127299</v>
      </c>
    </row>
    <row r="1209" spans="1:1">
      <c r="A1209" t="str">
        <v>CA-2015-121272</v>
      </c>
    </row>
    <row r="1210" spans="1:1">
      <c r="A1210" t="str">
        <v>CA-2014-115336</v>
      </c>
    </row>
    <row r="1211" spans="1:1">
      <c r="A1211" t="str">
        <v>CA-2017-105914</v>
      </c>
    </row>
    <row r="1212" spans="1:1">
      <c r="A1212" t="str">
        <v>CA-2016-136287</v>
      </c>
    </row>
    <row r="1213" spans="1:1">
      <c r="A1213" t="str">
        <v>CA-2017-106068</v>
      </c>
    </row>
    <row r="1214" spans="1:1">
      <c r="A1214" t="str">
        <v>CA-2016-139689</v>
      </c>
    </row>
    <row r="1215" spans="1:1">
      <c r="A1215" t="str">
        <v>CA-2014-126907</v>
      </c>
    </row>
    <row r="1216" spans="1:1">
      <c r="A1216" t="str">
        <v>CA-2016-152163</v>
      </c>
    </row>
    <row r="1217" spans="1:1">
      <c r="A1217" t="str">
        <v>CA-2015-154340</v>
      </c>
    </row>
    <row r="1218" spans="1:1">
      <c r="A1218" t="str">
        <v>CA-2016-143749</v>
      </c>
    </row>
    <row r="1219" spans="1:1">
      <c r="A1219" t="str">
        <v>CA-2016-157714</v>
      </c>
    </row>
    <row r="1220" spans="1:1">
      <c r="A1220" t="str">
        <v>CA-2015-129392</v>
      </c>
    </row>
    <row r="1221" spans="1:1">
      <c r="A1221" t="str">
        <v>US-2016-161683</v>
      </c>
    </row>
    <row r="1222" spans="1:1">
      <c r="A1222" t="str">
        <v>CA-2017-109715</v>
      </c>
    </row>
    <row r="1223" spans="1:1">
      <c r="A1223" t="str">
        <v>CA-2016-164637</v>
      </c>
    </row>
    <row r="1224" spans="1:1">
      <c r="A1224" t="str">
        <v>CA-2014-103590</v>
      </c>
    </row>
    <row r="1225" spans="1:1">
      <c r="A1225" t="str">
        <v>CA-2015-111234</v>
      </c>
    </row>
    <row r="1226" spans="1:1">
      <c r="A1226" t="str">
        <v>CA-2017-149881</v>
      </c>
    </row>
    <row r="1227" spans="1:1">
      <c r="A1227" t="str">
        <v>CA-2017-134565</v>
      </c>
    </row>
    <row r="1228" spans="1:1">
      <c r="A1228" t="str">
        <v>US-2014-102631</v>
      </c>
    </row>
    <row r="1229" spans="1:1">
      <c r="A1229" t="str">
        <v>CA-2017-120327</v>
      </c>
    </row>
    <row r="1230" spans="1:1">
      <c r="A1230" t="str">
        <v>CA-2016-113803</v>
      </c>
    </row>
    <row r="1231" spans="1:1">
      <c r="A1231" t="str">
        <v>CA-2016-162404</v>
      </c>
    </row>
    <row r="1232" spans="1:1">
      <c r="A1232" t="str">
        <v>CA-2017-104024</v>
      </c>
    </row>
    <row r="1233" spans="1:1">
      <c r="A1233" t="str">
        <v>CA-2017-147144</v>
      </c>
    </row>
    <row r="1234" spans="1:1">
      <c r="A1234" t="str">
        <v>CA-2014-133704</v>
      </c>
    </row>
    <row r="1235" spans="1:1">
      <c r="A1235" t="str">
        <v>CA-2016-159142</v>
      </c>
    </row>
    <row r="1236" spans="1:1">
      <c r="A1236" t="str">
        <v>CA-2017-163160</v>
      </c>
    </row>
    <row r="1237" spans="1:1">
      <c r="A1237" t="str">
        <v>CA-2017-118367</v>
      </c>
    </row>
    <row r="1238" spans="1:1">
      <c r="A1238" t="str">
        <v>CA-2017-110429</v>
      </c>
    </row>
    <row r="1239" spans="1:1">
      <c r="A1239" t="str">
        <v>US-2017-124821</v>
      </c>
    </row>
    <row r="1240" spans="1:1">
      <c r="A1240" t="str">
        <v>CA-2016-123806</v>
      </c>
    </row>
    <row r="1241" spans="1:1">
      <c r="A1241" t="str">
        <v>US-2017-158505</v>
      </c>
    </row>
    <row r="1242" spans="1:1">
      <c r="A1242" t="str">
        <v>US-2016-107440</v>
      </c>
    </row>
    <row r="1243" spans="1:1">
      <c r="A1243" t="str">
        <v>CA-2014-103100</v>
      </c>
    </row>
    <row r="1244" spans="1:1">
      <c r="A1244" t="str">
        <v>CA-2017-129021</v>
      </c>
    </row>
    <row r="1245" spans="1:1">
      <c r="A1245" t="str">
        <v>CA-2016-161095</v>
      </c>
    </row>
    <row r="1246" spans="1:1">
      <c r="A1246" t="str">
        <v>CA-2014-123127</v>
      </c>
    </row>
    <row r="1247" spans="1:1">
      <c r="A1247" t="str">
        <v>CA-2015-115945</v>
      </c>
    </row>
    <row r="1248" spans="1:1">
      <c r="A1248" t="str">
        <v>CA-2015-136735</v>
      </c>
    </row>
    <row r="1249" spans="1:1">
      <c r="A1249" t="str">
        <v>US-2017-136189</v>
      </c>
    </row>
    <row r="1250" spans="1:1">
      <c r="A1250" t="str">
        <v>CA-2016-153346</v>
      </c>
    </row>
    <row r="1251" spans="1:1">
      <c r="A1251" t="str">
        <v>CA-2017-149853</v>
      </c>
    </row>
    <row r="1252" spans="1:1">
      <c r="A1252" t="str">
        <v>CA-2015-112375</v>
      </c>
    </row>
    <row r="1253" spans="1:1">
      <c r="A1253" t="str">
        <v>CA-2015-154795</v>
      </c>
    </row>
    <row r="1254" spans="1:1">
      <c r="A1254" t="str">
        <v>CA-2017-107748</v>
      </c>
    </row>
    <row r="1255" spans="1:1">
      <c r="A1255" t="str">
        <v>CA-2016-127642</v>
      </c>
    </row>
    <row r="1256" spans="1:1">
      <c r="A1256" t="str">
        <v>US-2017-163195</v>
      </c>
    </row>
    <row r="1257" spans="1:1">
      <c r="A1257" t="str">
        <v>CA-2017-111332</v>
      </c>
    </row>
    <row r="1258" spans="1:1">
      <c r="A1258" t="str">
        <v>CA-2017-117044</v>
      </c>
    </row>
    <row r="1259" spans="1:1">
      <c r="A1259" t="str">
        <v>CA-2016-158575</v>
      </c>
    </row>
    <row r="1260" spans="1:1">
      <c r="A1260" t="str">
        <v>CA-2014-142965</v>
      </c>
    </row>
    <row r="1261" spans="1:1">
      <c r="A1261" t="str">
        <v>CA-2016-114538</v>
      </c>
    </row>
    <row r="1262" spans="1:1">
      <c r="A1262" t="str">
        <v>CA-2014-160157</v>
      </c>
    </row>
    <row r="1263" spans="1:1">
      <c r="A1263" t="str">
        <v>CA-2015-163090</v>
      </c>
    </row>
    <row r="1264" spans="1:1">
      <c r="A1264" t="str">
        <v>CA-2017-159464</v>
      </c>
    </row>
    <row r="1265" spans="1:1">
      <c r="A1265" t="str">
        <v>CA-2017-147725</v>
      </c>
    </row>
    <row r="1266" spans="1:1">
      <c r="A1266" t="str">
        <v>CA-2017-156895</v>
      </c>
    </row>
    <row r="1267" spans="1:1">
      <c r="A1267" t="str">
        <v>CA-2017-130211</v>
      </c>
    </row>
    <row r="1268" spans="1:1">
      <c r="A1268" t="str">
        <v>CA-2014-147235</v>
      </c>
    </row>
    <row r="1269" spans="1:1">
      <c r="A1269" t="str">
        <v>CA-2016-109365</v>
      </c>
    </row>
    <row r="1270" spans="1:1">
      <c r="A1270" t="str">
        <v>CA-2014-150798</v>
      </c>
    </row>
    <row r="1271" spans="1:1">
      <c r="A1271" t="str">
        <v>CA-2014-116757</v>
      </c>
    </row>
    <row r="1272" spans="1:1">
      <c r="A1272" t="str">
        <v>US-2014-138247</v>
      </c>
    </row>
    <row r="1273" spans="1:1">
      <c r="A1273" t="str">
        <v>CA-2016-119935</v>
      </c>
    </row>
    <row r="1274" spans="1:1">
      <c r="A1274" t="str">
        <v>US-2016-128678</v>
      </c>
    </row>
    <row r="1275" spans="1:1">
      <c r="A1275" t="str">
        <v>CA-2017-107167</v>
      </c>
    </row>
    <row r="1276" spans="1:1">
      <c r="A1276" t="str">
        <v>CA-2014-109491</v>
      </c>
    </row>
    <row r="1277" spans="1:1">
      <c r="A1277" t="str">
        <v>CA-2017-138464</v>
      </c>
    </row>
    <row r="1278" spans="1:1">
      <c r="A1278" t="str">
        <v>CA-2017-113474</v>
      </c>
    </row>
    <row r="1279" spans="1:1">
      <c r="A1279" t="str">
        <v>CA-2015-126557</v>
      </c>
    </row>
    <row r="1280" spans="1:1">
      <c r="A1280" t="str">
        <v>US-2017-107636</v>
      </c>
    </row>
    <row r="1281" spans="1:1">
      <c r="A1281" t="str">
        <v>US-2014-165862</v>
      </c>
    </row>
    <row r="1282" spans="1:1">
      <c r="A1282" t="str">
        <v>CA-2014-127383</v>
      </c>
    </row>
    <row r="1283" spans="1:1">
      <c r="A1283" t="str">
        <v>CA-2017-129490</v>
      </c>
    </row>
    <row r="1284" spans="1:1">
      <c r="A1284" t="str">
        <v>CA-2017-126662</v>
      </c>
    </row>
    <row r="1285" spans="1:1">
      <c r="A1285" t="str">
        <v>US-2014-150126</v>
      </c>
    </row>
    <row r="1286" spans="1:1">
      <c r="A1286" t="str">
        <v>CA-2016-120250</v>
      </c>
    </row>
    <row r="1287" spans="1:1">
      <c r="A1287" t="str">
        <v>CA-2015-159863</v>
      </c>
    </row>
    <row r="1288" spans="1:1">
      <c r="A1288" t="str">
        <v>US-2015-126235</v>
      </c>
    </row>
    <row r="1289" spans="1:1">
      <c r="A1289" t="str">
        <v>CA-2015-130456</v>
      </c>
    </row>
    <row r="1290" spans="1:1">
      <c r="A1290" t="str">
        <v>CA-2016-102162</v>
      </c>
    </row>
    <row r="1291" spans="1:1">
      <c r="A1291" t="str">
        <v>CA-2017-130141</v>
      </c>
    </row>
    <row r="1292" spans="1:1">
      <c r="A1292" t="str">
        <v>CA-2016-139556</v>
      </c>
    </row>
    <row r="1293" spans="1:1">
      <c r="A1293" t="str">
        <v>CA-2017-129357</v>
      </c>
    </row>
    <row r="1294" spans="1:1">
      <c r="A1294" t="str">
        <v>CA-2015-112130</v>
      </c>
    </row>
    <row r="1295" spans="1:1">
      <c r="A1295" t="str">
        <v>US-2017-133200</v>
      </c>
    </row>
    <row r="1296" spans="1:1">
      <c r="A1296" t="str">
        <v>CA-2016-133550</v>
      </c>
    </row>
    <row r="1297" spans="1:1">
      <c r="A1297" t="str">
        <v>CA-2016-159912</v>
      </c>
    </row>
    <row r="1298" spans="1:1">
      <c r="A1298" t="str">
        <v>CA-2016-101987</v>
      </c>
    </row>
    <row r="1299" spans="1:1">
      <c r="A1299" t="str">
        <v>CA-2014-112403</v>
      </c>
    </row>
    <row r="1300" spans="1:1">
      <c r="A1300" t="str">
        <v>US-2015-122910</v>
      </c>
    </row>
    <row r="1301" spans="1:1">
      <c r="A1301" t="str">
        <v>CA-2015-142601</v>
      </c>
    </row>
    <row r="1302" spans="1:1">
      <c r="A1302" t="str">
        <v>CA-2014-106229</v>
      </c>
    </row>
    <row r="1303" spans="1:1">
      <c r="A1303" t="str">
        <v>CA-2016-124681</v>
      </c>
    </row>
    <row r="1304" spans="1:1">
      <c r="A1304" t="str">
        <v>US-2015-103996</v>
      </c>
    </row>
    <row r="1305" spans="1:1">
      <c r="A1305" t="str">
        <v>CA-2016-120530</v>
      </c>
    </row>
    <row r="1306" spans="1:1">
      <c r="A1306" t="str">
        <v>US-2015-167220</v>
      </c>
    </row>
    <row r="1307" spans="1:1">
      <c r="A1307" t="str">
        <v>CA-2017-169817</v>
      </c>
    </row>
    <row r="1308" spans="1:1">
      <c r="A1308" t="str">
        <v>CA-2014-112851</v>
      </c>
    </row>
    <row r="1309" spans="1:1">
      <c r="A1309" t="str">
        <v>CA-2017-158883</v>
      </c>
    </row>
    <row r="1310" spans="1:1">
      <c r="A1310" t="str">
        <v>CA-2015-104346</v>
      </c>
    </row>
    <row r="1311" spans="1:1">
      <c r="A1311" t="str">
        <v>CA-2017-136364</v>
      </c>
    </row>
    <row r="1312" spans="1:1">
      <c r="A1312" t="str">
        <v>CA-2015-140025</v>
      </c>
    </row>
    <row r="1313" spans="1:1">
      <c r="A1313" t="str">
        <v>CA-2016-140018</v>
      </c>
    </row>
    <row r="1314" spans="1:1">
      <c r="A1314" t="str">
        <v>CA-2017-106831</v>
      </c>
    </row>
    <row r="1315" spans="1:1">
      <c r="A1315" t="str">
        <v>CA-2017-118402</v>
      </c>
    </row>
    <row r="1316" spans="1:1">
      <c r="A1316" t="str">
        <v>CA-2017-136063</v>
      </c>
    </row>
    <row r="1317" spans="1:1">
      <c r="A1317" t="str">
        <v>CA-2017-164042</v>
      </c>
    </row>
    <row r="1318" spans="1:1">
      <c r="A1318" t="str">
        <v>CA-2014-132864</v>
      </c>
    </row>
    <row r="1319" spans="1:1">
      <c r="A1319" t="str">
        <v>US-2016-131891</v>
      </c>
    </row>
    <row r="1320" spans="1:1">
      <c r="A1320" t="str">
        <v>CA-2017-143567</v>
      </c>
    </row>
    <row r="1321" spans="1:1">
      <c r="A1321" t="str">
        <v>US-2014-122021</v>
      </c>
    </row>
    <row r="1322" spans="1:1">
      <c r="A1322" t="str">
        <v>US-2014-146353</v>
      </c>
    </row>
    <row r="1323" spans="1:1">
      <c r="A1323" t="str">
        <v>CA-2017-114055</v>
      </c>
    </row>
    <row r="1324" spans="1:1">
      <c r="A1324" t="str">
        <v>CA-2015-155124</v>
      </c>
    </row>
    <row r="1325" spans="1:1">
      <c r="A1325" t="str">
        <v>CA-2015-156482</v>
      </c>
    </row>
    <row r="1326" spans="1:1">
      <c r="A1326" t="str">
        <v>CA-2017-117926</v>
      </c>
    </row>
    <row r="1327" spans="1:1">
      <c r="A1327" t="str">
        <v>CA-2015-153906</v>
      </c>
    </row>
    <row r="1328" spans="1:1">
      <c r="A1328" t="str">
        <v>CA-2016-166226</v>
      </c>
    </row>
    <row r="1329" spans="1:1">
      <c r="A1329" t="str">
        <v>CA-2015-142202</v>
      </c>
    </row>
    <row r="1330" spans="1:1">
      <c r="A1330" t="str">
        <v>US-2016-131114</v>
      </c>
    </row>
    <row r="1331" spans="1:1">
      <c r="A1331" t="str">
        <v>CA-2014-125171</v>
      </c>
    </row>
    <row r="1332" spans="1:1">
      <c r="A1332" t="str">
        <v>US-2017-122714</v>
      </c>
    </row>
    <row r="1333" spans="1:1">
      <c r="A1333" t="str">
        <v>CA-2017-155824</v>
      </c>
    </row>
    <row r="1334" spans="1:1">
      <c r="A1334" t="str">
        <v>CA-2017-159688</v>
      </c>
    </row>
    <row r="1335" spans="1:1">
      <c r="A1335" t="str">
        <v>CA-2016-136126</v>
      </c>
    </row>
    <row r="1336" spans="1:1">
      <c r="A1336" t="str">
        <v>CA-2016-155033</v>
      </c>
    </row>
    <row r="1337" spans="1:1">
      <c r="A1337" t="str">
        <v>CA-2014-156006</v>
      </c>
    </row>
    <row r="1338" spans="1:1">
      <c r="A1338" t="str">
        <v>CA-2015-169796</v>
      </c>
    </row>
    <row r="1339" spans="1:1">
      <c r="A1339" t="str">
        <v>CA-2016-155166</v>
      </c>
    </row>
    <row r="1340" spans="1:1">
      <c r="A1340" t="str">
        <v>CA-2015-103954</v>
      </c>
    </row>
    <row r="1341" spans="1:1">
      <c r="A1341" t="str">
        <v>CA-2017-141719</v>
      </c>
    </row>
    <row r="1342" spans="1:1">
      <c r="A1342" t="str">
        <v>CA-2015-134922</v>
      </c>
    </row>
    <row r="1343" spans="1:1">
      <c r="A1343" t="str">
        <v>CA-2015-162166</v>
      </c>
    </row>
    <row r="1344" spans="1:1">
      <c r="A1344" t="str">
        <v>CA-2017-142090</v>
      </c>
    </row>
    <row r="1345" spans="1:1">
      <c r="A1345" t="str">
        <v>US-2017-133312</v>
      </c>
    </row>
    <row r="1346" spans="1:1">
      <c r="A1346" t="str">
        <v>CA-2015-109001</v>
      </c>
    </row>
    <row r="1347" spans="1:1">
      <c r="A1347" t="str">
        <v>CA-2017-132738</v>
      </c>
    </row>
    <row r="1348" spans="1:1">
      <c r="A1348" t="str">
        <v>CA-2015-119102</v>
      </c>
    </row>
    <row r="1349" spans="1:1">
      <c r="A1349" t="str">
        <v>CA-2015-147102</v>
      </c>
    </row>
    <row r="1350" spans="1:1">
      <c r="A1350" t="str">
        <v>CA-2015-153073</v>
      </c>
    </row>
    <row r="1351" spans="1:1">
      <c r="A1351" t="str">
        <v>CA-2017-125640</v>
      </c>
    </row>
    <row r="1352" spans="1:1">
      <c r="A1352" t="str">
        <v>CA-2015-146696</v>
      </c>
    </row>
    <row r="1353" spans="1:1">
      <c r="A1353" t="str">
        <v>CA-2015-154886</v>
      </c>
    </row>
    <row r="1354" spans="1:1">
      <c r="A1354" t="str">
        <v>CA-2017-128734</v>
      </c>
    </row>
    <row r="1355" spans="1:1">
      <c r="A1355" t="str">
        <v>CA-2017-163006</v>
      </c>
    </row>
    <row r="1356" spans="1:1">
      <c r="A1356" t="str">
        <v>CA-2015-156146</v>
      </c>
    </row>
    <row r="1357" spans="1:1">
      <c r="A1357" t="str">
        <v>CA-2017-108749</v>
      </c>
    </row>
    <row r="1358" spans="1:1">
      <c r="A1358" t="str">
        <v>CA-2017-163335</v>
      </c>
    </row>
    <row r="1359" spans="1:1">
      <c r="A1359" t="str">
        <v>US-2015-154389</v>
      </c>
    </row>
    <row r="1360" spans="1:1">
      <c r="A1360" t="str">
        <v>US-2017-141943</v>
      </c>
    </row>
    <row r="1361" spans="1:1">
      <c r="A1361" t="str">
        <v>CA-2016-103982</v>
      </c>
    </row>
    <row r="1362" spans="1:1">
      <c r="A1362" t="str">
        <v>CA-2015-130876</v>
      </c>
    </row>
    <row r="1363" spans="1:1">
      <c r="A1363" t="str">
        <v>CA-2017-117401</v>
      </c>
    </row>
    <row r="1364" spans="1:1">
      <c r="A1364" t="str">
        <v>US-2014-147648</v>
      </c>
    </row>
    <row r="1365" spans="1:1">
      <c r="A1365" t="str">
        <v>CA-2014-115084</v>
      </c>
    </row>
    <row r="1366" spans="1:1">
      <c r="A1366" t="str">
        <v>CA-2016-110730</v>
      </c>
    </row>
    <row r="1367" spans="1:1">
      <c r="A1367" t="str">
        <v>CA-2016-156265</v>
      </c>
    </row>
    <row r="1368" spans="1:1">
      <c r="A1368" t="str">
        <v>US-2017-114657</v>
      </c>
    </row>
    <row r="1369" spans="1:1">
      <c r="A1369" t="str">
        <v>CA-2017-144484</v>
      </c>
    </row>
    <row r="1370" spans="1:1">
      <c r="A1370" t="str">
        <v>US-2017-104094</v>
      </c>
    </row>
    <row r="1371" spans="1:1">
      <c r="A1371" t="str">
        <v>CA-2015-105158</v>
      </c>
    </row>
    <row r="1372" spans="1:1">
      <c r="A1372" t="str">
        <v>CA-2017-151218</v>
      </c>
    </row>
    <row r="1373" spans="1:1">
      <c r="A1373" t="str">
        <v>CA-2017-144883</v>
      </c>
    </row>
    <row r="1374" spans="1:1">
      <c r="A1374" t="str">
        <v>US-2014-139500</v>
      </c>
    </row>
    <row r="1375" spans="1:1">
      <c r="A1375" t="str">
        <v>CA-2015-119508</v>
      </c>
    </row>
    <row r="1376" spans="1:1">
      <c r="A1376" t="str">
        <v>CA-2015-169278</v>
      </c>
    </row>
    <row r="1377" spans="1:1">
      <c r="A1377" t="str">
        <v>CA-2017-111577</v>
      </c>
    </row>
    <row r="1378" spans="1:1">
      <c r="A1378" t="str">
        <v>CA-2015-146486</v>
      </c>
    </row>
    <row r="1379" spans="1:1">
      <c r="A1379" t="str">
        <v>CA-2016-123932</v>
      </c>
    </row>
    <row r="1380" spans="1:1">
      <c r="A1380" t="str">
        <v>CA-2016-122017</v>
      </c>
    </row>
    <row r="1381" spans="1:1">
      <c r="A1381" t="str">
        <v>CA-2017-147403</v>
      </c>
    </row>
    <row r="1382" spans="1:1">
      <c r="A1382" t="str">
        <v>CA-2016-136021</v>
      </c>
    </row>
    <row r="1383" spans="1:1">
      <c r="A1383" t="str">
        <v>CA-2016-149195</v>
      </c>
    </row>
    <row r="1384" spans="1:1">
      <c r="A1384" t="str">
        <v>CA-2017-161410</v>
      </c>
    </row>
    <row r="1385" spans="1:1">
      <c r="A1385" t="str">
        <v>CA-2017-164707</v>
      </c>
    </row>
    <row r="1386" spans="1:1">
      <c r="A1386" t="str">
        <v>CA-2016-145492</v>
      </c>
    </row>
    <row r="1387" spans="1:1">
      <c r="A1387" t="str">
        <v>CA-2017-108854</v>
      </c>
    </row>
    <row r="1388" spans="1:1">
      <c r="A1388" t="str">
        <v>CA-2014-132542</v>
      </c>
    </row>
    <row r="1389" spans="1:1">
      <c r="A1389" t="str">
        <v>CA-2017-103009</v>
      </c>
    </row>
    <row r="1390" spans="1:1">
      <c r="A1390" t="str">
        <v>CA-2016-153598</v>
      </c>
    </row>
    <row r="1391" spans="1:1">
      <c r="A1391" t="str">
        <v>US-2016-108497</v>
      </c>
    </row>
    <row r="1392" spans="1:1">
      <c r="A1392" t="str">
        <v>CA-2015-160171</v>
      </c>
    </row>
    <row r="1393" spans="1:1">
      <c r="A1393" t="str">
        <v>CA-2017-155929</v>
      </c>
    </row>
    <row r="1394" spans="1:1">
      <c r="A1394" t="str">
        <v>CA-2016-140613</v>
      </c>
    </row>
    <row r="1395" spans="1:1">
      <c r="A1395" t="str">
        <v>CA-2017-130631</v>
      </c>
    </row>
    <row r="1396" spans="1:1">
      <c r="A1396" t="str">
        <v>US-2014-107405</v>
      </c>
    </row>
    <row r="1397" spans="1:1">
      <c r="A1397" t="str">
        <v>CA-2016-121356</v>
      </c>
    </row>
    <row r="1398" spans="1:1">
      <c r="A1398" t="str">
        <v>CA-2017-148999</v>
      </c>
    </row>
    <row r="1399" spans="1:1">
      <c r="A1399" t="str">
        <v>CA-2017-127782</v>
      </c>
    </row>
    <row r="1400" spans="1:1">
      <c r="A1400" t="str">
        <v>US-2016-162026</v>
      </c>
    </row>
    <row r="1401" spans="1:1">
      <c r="A1401" t="str">
        <v>CA-2015-103177</v>
      </c>
    </row>
    <row r="1402" spans="1:1">
      <c r="A1402" t="str">
        <v>CA-2016-134936</v>
      </c>
    </row>
    <row r="1403" spans="1:1">
      <c r="A1403" t="str">
        <v>CA-2017-151008</v>
      </c>
    </row>
    <row r="1404" spans="1:1">
      <c r="A1404" t="str">
        <v>CA-2017-116113</v>
      </c>
    </row>
    <row r="1405" spans="1:1">
      <c r="A1405" t="str">
        <v>US-2015-114741</v>
      </c>
    </row>
    <row r="1406" spans="1:1">
      <c r="A1406" t="str">
        <v>CA-2017-133263</v>
      </c>
    </row>
    <row r="1407" spans="1:1">
      <c r="A1407" t="str">
        <v>CA-2017-157966</v>
      </c>
    </row>
    <row r="1408" spans="1:1">
      <c r="A1408" t="str">
        <v>CA-2017-137498</v>
      </c>
    </row>
    <row r="1409" spans="1:1">
      <c r="A1409" t="str">
        <v>CA-2016-161158</v>
      </c>
    </row>
    <row r="1410" spans="1:1">
      <c r="A1410" t="str">
        <v>CA-2017-105333</v>
      </c>
    </row>
    <row r="1411" spans="1:1">
      <c r="A1411" t="str">
        <v>CA-2014-108903</v>
      </c>
    </row>
    <row r="1412" spans="1:1">
      <c r="A1412" t="str">
        <v>CA-2016-117919</v>
      </c>
    </row>
    <row r="1413" spans="1:1">
      <c r="A1413" t="str">
        <v>CA-2015-142475</v>
      </c>
    </row>
    <row r="1414" spans="1:1">
      <c r="A1414" t="str">
        <v>CA-2015-168634</v>
      </c>
    </row>
    <row r="1415" spans="1:1">
      <c r="A1415" t="str">
        <v>CA-2016-147431</v>
      </c>
    </row>
    <row r="1416" spans="1:1">
      <c r="A1416" t="str">
        <v>US-2016-146066</v>
      </c>
    </row>
    <row r="1417" spans="1:1">
      <c r="A1417" t="str">
        <v>CA-2017-113208</v>
      </c>
    </row>
    <row r="1418" spans="1:1">
      <c r="A1418" t="str">
        <v>CA-2014-147900</v>
      </c>
    </row>
    <row r="1419" spans="1:1">
      <c r="A1419" t="str">
        <v>CA-2016-127985</v>
      </c>
    </row>
    <row r="1420" spans="1:1">
      <c r="A1420" t="str">
        <v>CA-2016-141957</v>
      </c>
    </row>
    <row r="1421" spans="1:1">
      <c r="A1421" t="str">
        <v>CA-2015-141012</v>
      </c>
    </row>
    <row r="1422" spans="1:1">
      <c r="A1422" t="str">
        <v>CA-2014-126802</v>
      </c>
    </row>
    <row r="1423" spans="1:1">
      <c r="A1423" t="str">
        <v>CA-2016-143924</v>
      </c>
    </row>
    <row r="1424" spans="1:1">
      <c r="A1424" t="str">
        <v>CA-2015-131072</v>
      </c>
    </row>
    <row r="1425" spans="1:1">
      <c r="A1425" t="str">
        <v>US-2015-138093</v>
      </c>
    </row>
    <row r="1426" spans="1:1">
      <c r="A1426" t="str">
        <v>CA-2014-155593</v>
      </c>
    </row>
    <row r="1427" spans="1:1">
      <c r="A1427" t="str">
        <v>US-2014-143707</v>
      </c>
    </row>
    <row r="1428" spans="1:1">
      <c r="A1428" t="str">
        <v>CA-2017-126550</v>
      </c>
    </row>
    <row r="1429" spans="1:1">
      <c r="A1429" t="str">
        <v>CA-2015-103933</v>
      </c>
    </row>
    <row r="1430" spans="1:1">
      <c r="A1430" t="str">
        <v>CA-2017-117324</v>
      </c>
    </row>
    <row r="1431" spans="1:1">
      <c r="A1431" t="str">
        <v>CA-2014-111773</v>
      </c>
    </row>
    <row r="1432" spans="1:1">
      <c r="A1432" t="str">
        <v>CA-2017-156139</v>
      </c>
    </row>
    <row r="1433" spans="1:1">
      <c r="A1433" t="str">
        <v>US-2017-147886</v>
      </c>
    </row>
    <row r="1434" spans="1:1">
      <c r="A1434" t="str">
        <v>CA-2017-104913</v>
      </c>
    </row>
    <row r="1435" spans="1:1">
      <c r="A1435" t="str">
        <v>CA-2016-125850</v>
      </c>
    </row>
    <row r="1436" spans="1:1">
      <c r="A1436" t="str">
        <v>CA-2014-163748</v>
      </c>
    </row>
    <row r="1437" spans="1:1">
      <c r="A1437" t="str">
        <v>CA-2015-149300</v>
      </c>
    </row>
    <row r="1438" spans="1:1">
      <c r="A1438" t="str">
        <v>US-2014-126340</v>
      </c>
    </row>
    <row r="1439" spans="1:1">
      <c r="A1439" t="str">
        <v>CA-2016-149685</v>
      </c>
    </row>
    <row r="1440" spans="1:1">
      <c r="A1440" t="str">
        <v>CA-2015-158939</v>
      </c>
    </row>
    <row r="1441" spans="1:1">
      <c r="A1441" t="str">
        <v>CA-2016-142398</v>
      </c>
    </row>
    <row r="1442" spans="1:1">
      <c r="A1442" t="str">
        <v>US-2015-159513</v>
      </c>
    </row>
    <row r="1443" spans="1:1">
      <c r="A1443" t="str">
        <v>CA-2016-125017</v>
      </c>
    </row>
    <row r="1444" spans="1:1">
      <c r="A1444" t="str">
        <v>US-2015-106495</v>
      </c>
    </row>
    <row r="1445" spans="1:1">
      <c r="A1445" t="str">
        <v>CA-2014-124730</v>
      </c>
    </row>
    <row r="1446" spans="1:1">
      <c r="A1446" t="str">
        <v>CA-2017-161067</v>
      </c>
    </row>
    <row r="1447" spans="1:1">
      <c r="A1447" t="str">
        <v>CA-2015-111206</v>
      </c>
    </row>
    <row r="1448" spans="1:1">
      <c r="A1448" t="str">
        <v>CA-2017-133207</v>
      </c>
    </row>
    <row r="1449" spans="1:1">
      <c r="A1449" t="str">
        <v>CA-2015-132948</v>
      </c>
    </row>
    <row r="1450" spans="1:1">
      <c r="A1450" t="str">
        <v>CA-2015-126725</v>
      </c>
    </row>
    <row r="1451" spans="1:1">
      <c r="A1451" t="str">
        <v>CA-2016-101525</v>
      </c>
    </row>
    <row r="1452" spans="1:1">
      <c r="A1452" t="str">
        <v>US-2014-117968</v>
      </c>
    </row>
    <row r="1453" spans="1:1">
      <c r="A1453" t="str">
        <v>CA-2016-128223</v>
      </c>
    </row>
    <row r="1454" spans="1:1">
      <c r="A1454" t="str">
        <v>CA-2016-133319</v>
      </c>
    </row>
    <row r="1455" spans="1:1">
      <c r="A1455" t="str">
        <v>US-2014-109456</v>
      </c>
    </row>
    <row r="1456" spans="1:1">
      <c r="A1456" t="str">
        <v>CA-2015-147879</v>
      </c>
    </row>
    <row r="1457" spans="1:1">
      <c r="A1457" t="str">
        <v>CA-2016-167682</v>
      </c>
    </row>
    <row r="1458" spans="1:1">
      <c r="A1458" t="str">
        <v>CA-2014-120432</v>
      </c>
    </row>
    <row r="1459" spans="1:1">
      <c r="A1459" t="str">
        <v>US-2017-169551</v>
      </c>
    </row>
    <row r="1460" spans="1:1">
      <c r="A1460" t="str">
        <v>US-2017-141698</v>
      </c>
    </row>
    <row r="1461" spans="1:1">
      <c r="A1461" t="str">
        <v>US-2014-105151</v>
      </c>
    </row>
    <row r="1462" spans="1:1">
      <c r="A1462" t="str">
        <v>CA-2017-119011</v>
      </c>
    </row>
    <row r="1463" spans="1:1">
      <c r="A1463" t="str">
        <v>CA-2016-135636</v>
      </c>
    </row>
    <row r="1464" spans="1:1">
      <c r="A1464" t="str">
        <v>CA-2017-112984</v>
      </c>
    </row>
    <row r="1465" spans="1:1">
      <c r="A1465" t="str">
        <v>CA-2016-163776</v>
      </c>
    </row>
    <row r="1466" spans="1:1">
      <c r="A1466" t="str">
        <v>CA-2014-124079</v>
      </c>
    </row>
    <row r="1467" spans="1:1">
      <c r="A1467" t="str">
        <v>CA-2014-102652</v>
      </c>
    </row>
    <row r="1468" spans="1:1">
      <c r="A1468" t="str">
        <v>US-2016-156692</v>
      </c>
    </row>
    <row r="1469" spans="1:1">
      <c r="A1469" t="str">
        <v>CA-2016-157364</v>
      </c>
    </row>
    <row r="1470" spans="1:1">
      <c r="A1470" t="str">
        <v>US-2017-152492</v>
      </c>
    </row>
    <row r="1471" spans="1:1">
      <c r="A1471" t="str">
        <v>CA-2017-122364</v>
      </c>
    </row>
    <row r="1472" spans="1:1">
      <c r="A1472" t="str">
        <v>CA-2016-117912</v>
      </c>
    </row>
    <row r="1473" spans="1:1">
      <c r="A1473" t="str">
        <v>CA-2016-152765</v>
      </c>
    </row>
    <row r="1474" spans="1:1">
      <c r="A1474" t="str">
        <v>CA-2017-154676</v>
      </c>
    </row>
    <row r="1475" spans="1:1">
      <c r="A1475" t="str">
        <v>CA-2015-114048</v>
      </c>
    </row>
    <row r="1476" spans="1:1">
      <c r="A1476" t="str">
        <v>CA-2016-150007</v>
      </c>
    </row>
    <row r="1477" spans="1:1">
      <c r="A1477" t="str">
        <v>US-2016-113677</v>
      </c>
    </row>
    <row r="1478" spans="1:1">
      <c r="A1478" t="str">
        <v>CA-2016-124100</v>
      </c>
    </row>
    <row r="1479" spans="1:1">
      <c r="A1479" t="str">
        <v>US-2016-106600</v>
      </c>
    </row>
    <row r="1480" spans="1:1">
      <c r="A1480" t="str">
        <v>CA-2017-139437</v>
      </c>
    </row>
    <row r="1481" spans="1:1">
      <c r="A1481" t="str">
        <v>CA-2016-161025</v>
      </c>
    </row>
    <row r="1482" spans="1:1">
      <c r="A1482" t="str">
        <v>CA-2014-103989</v>
      </c>
    </row>
    <row r="1483" spans="1:1">
      <c r="A1483" t="str">
        <v>US-2014-106299</v>
      </c>
    </row>
    <row r="1484" spans="1:1">
      <c r="A1484" t="str">
        <v>CA-2015-158421</v>
      </c>
    </row>
    <row r="1485" spans="1:1">
      <c r="A1485" t="str">
        <v>CA-2016-143609</v>
      </c>
    </row>
    <row r="1486" spans="1:1">
      <c r="A1486" t="str">
        <v>CA-2015-146675</v>
      </c>
    </row>
    <row r="1487" spans="1:1">
      <c r="A1487" t="str">
        <v>CA-2015-161711</v>
      </c>
    </row>
    <row r="1488" spans="1:1">
      <c r="A1488" t="str">
        <v>CA-2015-133445</v>
      </c>
    </row>
    <row r="1489" spans="1:1">
      <c r="A1489" t="str">
        <v>CA-2017-139444</v>
      </c>
    </row>
    <row r="1490" spans="1:1">
      <c r="A1490" t="str">
        <v>CA-2017-141425</v>
      </c>
    </row>
    <row r="1491" spans="1:1">
      <c r="A1491" t="str">
        <v>CA-2015-133536</v>
      </c>
    </row>
    <row r="1492" spans="1:1">
      <c r="A1492" t="str">
        <v>CA-2014-146731</v>
      </c>
    </row>
    <row r="1493" spans="1:1">
      <c r="A1493" t="str">
        <v>CA-2015-116484</v>
      </c>
    </row>
    <row r="1494" spans="1:1">
      <c r="A1494" t="str">
        <v>CA-2014-100090</v>
      </c>
    </row>
    <row r="1495" spans="1:1">
      <c r="A1495" t="str">
        <v>CA-2014-141152</v>
      </c>
    </row>
    <row r="1496" spans="1:1">
      <c r="A1496" t="str">
        <v>CA-2014-169852</v>
      </c>
    </row>
    <row r="1497" spans="1:1">
      <c r="A1497" t="str">
        <v>CA-2017-107314</v>
      </c>
    </row>
    <row r="1498" spans="1:1">
      <c r="A1498" t="str">
        <v>CA-2016-163328</v>
      </c>
    </row>
    <row r="1499" spans="1:1">
      <c r="A1499" t="str">
        <v>CA-2017-143112</v>
      </c>
    </row>
    <row r="1500" spans="1:1">
      <c r="A1500" t="str">
        <v>CA-2017-104822</v>
      </c>
    </row>
    <row r="1501" spans="1:1">
      <c r="A1501" t="str">
        <v>CA-2017-161557</v>
      </c>
    </row>
    <row r="1502" spans="1:1">
      <c r="A1502" t="str">
        <v>US-2015-161347</v>
      </c>
    </row>
    <row r="1503" spans="1:1">
      <c r="A1503" t="str">
        <v>CA-2017-144848</v>
      </c>
    </row>
    <row r="1504" spans="1:1">
      <c r="A1504" t="str">
        <v>CA-2016-103919</v>
      </c>
    </row>
    <row r="1505" spans="1:1">
      <c r="A1505" t="str">
        <v>US-2017-104661</v>
      </c>
    </row>
    <row r="1506" spans="1:1">
      <c r="A1506" t="str">
        <v>CA-2017-151981</v>
      </c>
    </row>
    <row r="1507" spans="1:1">
      <c r="A1507" t="str">
        <v>CA-2017-161774</v>
      </c>
    </row>
    <row r="1508" spans="1:1">
      <c r="A1508" t="str">
        <v>US-2015-110261</v>
      </c>
    </row>
    <row r="1509" spans="1:1">
      <c r="A1509" t="str">
        <v>CA-2014-110065</v>
      </c>
    </row>
    <row r="1510" spans="1:1">
      <c r="A1510" t="str">
        <v>CA-2015-120621</v>
      </c>
    </row>
    <row r="1511" spans="1:1">
      <c r="A1511" t="str">
        <v>US-2017-148866</v>
      </c>
    </row>
    <row r="1512" spans="1:1">
      <c r="A1512" t="str">
        <v>CA-2016-113845</v>
      </c>
    </row>
    <row r="1513" spans="1:1">
      <c r="A1513" t="str">
        <v>US-2016-128909</v>
      </c>
    </row>
    <row r="1514" spans="1:1">
      <c r="A1514" t="str">
        <v>CA-2017-167640</v>
      </c>
    </row>
    <row r="1515" spans="1:1">
      <c r="A1515" t="str">
        <v>CA-2016-129308</v>
      </c>
    </row>
    <row r="1516" spans="1:1">
      <c r="A1516" t="str">
        <v>CA-2014-146864</v>
      </c>
    </row>
    <row r="1517" spans="1:1">
      <c r="A1517" t="str">
        <v>CA-2015-109862</v>
      </c>
    </row>
    <row r="1518" spans="1:1">
      <c r="A1518" t="str">
        <v>US-2017-107888</v>
      </c>
    </row>
    <row r="1519" spans="1:1">
      <c r="A1519" t="str">
        <v>US-2017-154872</v>
      </c>
    </row>
    <row r="1520" spans="1:1">
      <c r="A1520" t="str">
        <v>CA-2017-144680</v>
      </c>
    </row>
    <row r="1521" spans="1:1">
      <c r="A1521" t="str">
        <v>CA-2017-123085</v>
      </c>
    </row>
    <row r="1522" spans="1:1">
      <c r="A1522" t="str">
        <v>CA-2015-153752</v>
      </c>
    </row>
    <row r="1523" spans="1:1">
      <c r="A1523" t="str">
        <v>CA-2016-169887</v>
      </c>
    </row>
    <row r="1524" spans="1:1">
      <c r="A1524" t="str">
        <v>CA-2015-107678</v>
      </c>
    </row>
    <row r="1525" spans="1:1">
      <c r="A1525" t="str">
        <v>US-2017-167402</v>
      </c>
    </row>
    <row r="1526" spans="1:1">
      <c r="A1526" t="str">
        <v>CA-2014-145541</v>
      </c>
    </row>
    <row r="1527" spans="1:1">
      <c r="A1527" t="str">
        <v>CA-2014-108609</v>
      </c>
    </row>
    <row r="1528" spans="1:1">
      <c r="A1528" t="str">
        <v>CA-2017-161088</v>
      </c>
    </row>
    <row r="1529" spans="1:1">
      <c r="A1529" t="str">
        <v>CA-2015-135510</v>
      </c>
    </row>
    <row r="1530" spans="1:1">
      <c r="A1530" t="str">
        <v>CA-2017-140494</v>
      </c>
    </row>
    <row r="1531" spans="1:1">
      <c r="A1531" t="str">
        <v>CA-2017-145429</v>
      </c>
    </row>
    <row r="1532" spans="1:1">
      <c r="A1532" t="str">
        <v>CA-2015-153535</v>
      </c>
    </row>
    <row r="1533" spans="1:1">
      <c r="A1533" t="str">
        <v>CA-2014-167724</v>
      </c>
    </row>
    <row r="1534" spans="1:1">
      <c r="A1534" t="str">
        <v>CA-2017-102974</v>
      </c>
    </row>
    <row r="1535" spans="1:1">
      <c r="A1535" t="str">
        <v>CA-2016-123358</v>
      </c>
    </row>
    <row r="1536" spans="1:1">
      <c r="A1536" t="str">
        <v>CA-2017-159156</v>
      </c>
    </row>
    <row r="1537" spans="1:1">
      <c r="A1537" t="str">
        <v>CA-2017-100636</v>
      </c>
    </row>
    <row r="1538" spans="1:1">
      <c r="A1538" t="str">
        <v>CA-2016-142615</v>
      </c>
    </row>
    <row r="1539" spans="1:1">
      <c r="A1539" t="str">
        <v>CA-2016-123946</v>
      </c>
    </row>
    <row r="1540" spans="1:1">
      <c r="A1540" t="str">
        <v>US-2016-159093</v>
      </c>
    </row>
    <row r="1541" spans="1:1">
      <c r="A1541" t="str">
        <v>US-2016-163461</v>
      </c>
    </row>
    <row r="1542" spans="1:1">
      <c r="A1542" t="str">
        <v>CA-2017-138618</v>
      </c>
    </row>
    <row r="1543" spans="1:1">
      <c r="A1543" t="str">
        <v>CA-2015-120677</v>
      </c>
    </row>
    <row r="1544" spans="1:1">
      <c r="A1544" t="str">
        <v>US-2017-149006</v>
      </c>
    </row>
    <row r="1545" spans="1:1">
      <c r="A1545" t="str">
        <v>CA-2015-104115</v>
      </c>
    </row>
    <row r="1546" spans="1:1">
      <c r="A1546" t="str">
        <v>CA-2016-105473</v>
      </c>
    </row>
    <row r="1547" spans="1:1">
      <c r="A1547" t="str">
        <v>CA-2017-121706</v>
      </c>
    </row>
    <row r="1548" spans="1:1">
      <c r="A1548" t="str">
        <v>CA-2016-140382</v>
      </c>
    </row>
    <row r="1549" spans="1:1">
      <c r="A1549" t="str">
        <v>CA-2014-164182</v>
      </c>
    </row>
    <row r="1550" spans="1:1">
      <c r="A1550" t="str">
        <v>CA-2016-129847</v>
      </c>
    </row>
    <row r="1551" spans="1:1">
      <c r="A1551" t="str">
        <v>CA-2016-125094</v>
      </c>
    </row>
    <row r="1552" spans="1:1">
      <c r="A1552" t="str">
        <v>CA-2015-139248</v>
      </c>
    </row>
    <row r="1553" spans="1:1">
      <c r="A1553" t="str">
        <v>CA-2015-161767</v>
      </c>
    </row>
    <row r="1554" spans="1:1">
      <c r="A1554" t="str">
        <v>CA-2017-146185</v>
      </c>
    </row>
    <row r="1555" spans="1:1">
      <c r="A1555" t="str">
        <v>CA-2017-155159</v>
      </c>
    </row>
    <row r="1556" spans="1:1">
      <c r="A1556" t="str">
        <v>CA-2017-165099</v>
      </c>
    </row>
    <row r="1557" spans="1:1">
      <c r="A1557" t="str">
        <v>CA-2015-109386</v>
      </c>
    </row>
    <row r="1558" spans="1:1">
      <c r="A1558" t="str">
        <v>CA-2014-124737</v>
      </c>
    </row>
    <row r="1559" spans="1:1">
      <c r="A1559" t="str">
        <v>US-2017-101840</v>
      </c>
    </row>
    <row r="1560" spans="1:1">
      <c r="A1560" t="str">
        <v>CA-2016-157742</v>
      </c>
    </row>
    <row r="1561" spans="1:1">
      <c r="A1561" t="str">
        <v>CA-2014-141901</v>
      </c>
    </row>
    <row r="1562" spans="1:1">
      <c r="A1562" t="str">
        <v>CA-2015-105844</v>
      </c>
    </row>
    <row r="1563" spans="1:1">
      <c r="A1563" t="str">
        <v>US-2016-102239</v>
      </c>
    </row>
    <row r="1564" spans="1:1">
      <c r="A1564" t="str">
        <v>CA-2017-104906</v>
      </c>
    </row>
    <row r="1565" spans="1:1">
      <c r="A1565" t="str">
        <v>CA-2017-133067</v>
      </c>
    </row>
    <row r="1566" spans="1:1">
      <c r="A1566" t="str">
        <v>CA-2017-133102</v>
      </c>
    </row>
    <row r="1567" spans="1:1">
      <c r="A1567" t="str">
        <v>CA-2016-164399</v>
      </c>
    </row>
    <row r="1568" spans="1:1">
      <c r="A1568" t="str">
        <v>US-2015-156797</v>
      </c>
    </row>
    <row r="1569" spans="1:1">
      <c r="A1569" t="str">
        <v>CA-2016-120369</v>
      </c>
    </row>
    <row r="1570" spans="1:1">
      <c r="A1570" t="str">
        <v>CA-2014-118276</v>
      </c>
    </row>
    <row r="1571" spans="1:1">
      <c r="A1571" t="str">
        <v>US-2016-119046</v>
      </c>
    </row>
    <row r="1572" spans="1:1">
      <c r="A1572" t="str">
        <v>US-2017-104437</v>
      </c>
    </row>
    <row r="1573" spans="1:1">
      <c r="A1573" t="str">
        <v>CA-2016-164924</v>
      </c>
    </row>
    <row r="1574" spans="1:1">
      <c r="A1574" t="str">
        <v>CA-2015-158491</v>
      </c>
    </row>
    <row r="1575" spans="1:1">
      <c r="A1575" t="str">
        <v>CA-2016-116764</v>
      </c>
    </row>
    <row r="1576" spans="1:1">
      <c r="A1576" t="str">
        <v>CA-2016-133368</v>
      </c>
    </row>
    <row r="1577" spans="1:1">
      <c r="A1577" t="str">
        <v>CA-2017-159282</v>
      </c>
    </row>
    <row r="1578" spans="1:1">
      <c r="A1578" t="str">
        <v>CA-2017-151183</v>
      </c>
    </row>
    <row r="1579" spans="1:1">
      <c r="A1579" t="str">
        <v>CA-2014-158281</v>
      </c>
    </row>
    <row r="1580" spans="1:1">
      <c r="A1580" t="str">
        <v>CA-2017-109183</v>
      </c>
    </row>
    <row r="1581" spans="1:1">
      <c r="A1581" t="str">
        <v>CA-2017-115322</v>
      </c>
    </row>
    <row r="1582" spans="1:1">
      <c r="A1582" t="str">
        <v>US-2017-128447</v>
      </c>
    </row>
    <row r="1583" spans="1:1">
      <c r="A1583" t="str">
        <v>CA-2016-163594</v>
      </c>
    </row>
    <row r="1584" spans="1:1">
      <c r="A1584" t="str">
        <v>CA-2017-100580</v>
      </c>
    </row>
    <row r="1585" spans="1:1">
      <c r="A1585" t="str">
        <v>CA-2014-121769</v>
      </c>
    </row>
    <row r="1586" spans="1:1">
      <c r="A1586" t="str">
        <v>CA-2014-161249</v>
      </c>
    </row>
    <row r="1587" spans="1:1">
      <c r="A1587" t="str">
        <v>CA-2015-137974</v>
      </c>
    </row>
    <row r="1588" spans="1:1">
      <c r="A1588" t="str">
        <v>CA-2015-138485</v>
      </c>
    </row>
    <row r="1589" spans="1:1">
      <c r="A1589" t="str">
        <v>CA-2016-124583</v>
      </c>
    </row>
    <row r="1590" spans="1:1">
      <c r="A1590" t="str">
        <v>CA-2017-135111</v>
      </c>
    </row>
    <row r="1591" spans="1:1">
      <c r="A1591" t="str">
        <v>US-2017-118598</v>
      </c>
    </row>
    <row r="1592" spans="1:1">
      <c r="A1592" t="str">
        <v>CA-2014-103492</v>
      </c>
    </row>
    <row r="1593" spans="1:1">
      <c r="A1593" t="str">
        <v>CA-2014-163223</v>
      </c>
    </row>
    <row r="1594" spans="1:1">
      <c r="A1594" t="str">
        <v>CA-2015-139738</v>
      </c>
    </row>
    <row r="1595" spans="1:1">
      <c r="A1595" t="str">
        <v>US-2015-159499</v>
      </c>
    </row>
    <row r="1596" spans="1:1">
      <c r="A1596" t="str">
        <v>US-2016-157490</v>
      </c>
    </row>
    <row r="1597" spans="1:1">
      <c r="A1597" t="str">
        <v>CA-2015-161452</v>
      </c>
    </row>
    <row r="1598" spans="1:1">
      <c r="A1598" t="str">
        <v>US-2014-115196</v>
      </c>
    </row>
    <row r="1599" spans="1:1">
      <c r="A1599" t="str">
        <v>CA-2015-121552</v>
      </c>
    </row>
    <row r="1600" spans="1:1">
      <c r="A1600" t="str">
        <v>CA-2015-107685</v>
      </c>
    </row>
    <row r="1601" spans="1:1">
      <c r="A1601" t="str">
        <v>CA-2015-130974</v>
      </c>
    </row>
    <row r="1602" spans="1:1">
      <c r="A1602" t="str">
        <v>CA-2016-118899</v>
      </c>
    </row>
    <row r="1603" spans="1:1">
      <c r="A1603" t="str">
        <v>CA-2017-100237</v>
      </c>
    </row>
    <row r="1604" spans="1:1">
      <c r="A1604" t="str">
        <v>CA-2014-139542</v>
      </c>
    </row>
    <row r="1605" spans="1:1">
      <c r="A1605" t="str">
        <v>CA-2014-150203</v>
      </c>
    </row>
    <row r="1606" spans="1:1">
      <c r="A1606" t="str">
        <v>CA-2015-149636</v>
      </c>
    </row>
    <row r="1607" spans="1:1">
      <c r="A1607" t="str">
        <v>US-2017-138086</v>
      </c>
    </row>
    <row r="1608" spans="1:1">
      <c r="A1608" t="str">
        <v>US-2016-109260</v>
      </c>
    </row>
    <row r="1609" spans="1:1">
      <c r="A1609" t="str">
        <v>CA-2017-141103</v>
      </c>
    </row>
    <row r="1610" spans="1:1">
      <c r="A1610" t="str">
        <v>CA-2015-133242</v>
      </c>
    </row>
    <row r="1611" spans="1:1">
      <c r="A1611" t="str">
        <v>CA-2017-100902</v>
      </c>
    </row>
    <row r="1612" spans="1:1">
      <c r="A1612" t="str">
        <v>CA-2017-123071</v>
      </c>
    </row>
    <row r="1613" spans="1:1">
      <c r="A1613" t="str">
        <v>US-2016-117037</v>
      </c>
    </row>
    <row r="1614" spans="1:1">
      <c r="A1614" t="str">
        <v>CA-2017-160801</v>
      </c>
    </row>
    <row r="1615" spans="1:1">
      <c r="A1615" t="str">
        <v>CA-2015-112711</v>
      </c>
    </row>
    <row r="1616" spans="1:1">
      <c r="A1616" t="str">
        <v>CA-2017-152436</v>
      </c>
    </row>
    <row r="1617" spans="1:1">
      <c r="A1617" t="str">
        <v>CA-2016-128706</v>
      </c>
    </row>
    <row r="1618" spans="1:1">
      <c r="A1618" t="str">
        <v>CA-2017-118017</v>
      </c>
    </row>
    <row r="1619" spans="1:1">
      <c r="A1619" t="str">
        <v>CA-2015-126669</v>
      </c>
    </row>
    <row r="1620" spans="1:1">
      <c r="A1620" t="str">
        <v>US-2017-105697</v>
      </c>
    </row>
    <row r="1621" spans="1:1">
      <c r="A1621" t="str">
        <v>CA-2017-165323</v>
      </c>
    </row>
    <row r="1622" spans="1:1">
      <c r="A1622" t="str">
        <v>CA-2016-125843</v>
      </c>
    </row>
    <row r="1623" spans="1:1">
      <c r="A1623" t="str">
        <v>CA-2017-120404</v>
      </c>
    </row>
    <row r="1624" spans="1:1">
      <c r="A1624" t="str">
        <v>CA-2016-157707</v>
      </c>
    </row>
    <row r="1625" spans="1:1">
      <c r="A1625" t="str">
        <v>CA-2014-166051</v>
      </c>
    </row>
    <row r="1626" spans="1:1">
      <c r="A1626" t="str">
        <v>CA-2015-110870</v>
      </c>
    </row>
    <row r="1627" spans="1:1">
      <c r="A1627" t="str">
        <v>CA-2014-143210</v>
      </c>
    </row>
    <row r="1628" spans="1:1">
      <c r="A1628" t="str">
        <v>CA-2017-169012</v>
      </c>
    </row>
    <row r="1629" spans="1:1">
      <c r="A1629" t="str">
        <v>CA-2016-132997</v>
      </c>
    </row>
    <row r="1630" spans="1:1">
      <c r="A1630" t="str">
        <v>CA-2015-150714</v>
      </c>
    </row>
    <row r="1631" spans="1:1">
      <c r="A1631" t="str">
        <v>CA-2017-159149</v>
      </c>
    </row>
    <row r="1632" spans="1:1">
      <c r="A1632" t="str">
        <v>CA-2017-101014</v>
      </c>
    </row>
    <row r="1633" spans="1:1">
      <c r="A1633" t="str">
        <v>CA-2015-137064</v>
      </c>
    </row>
    <row r="1634" spans="1:1">
      <c r="A1634" t="str">
        <v>CA-2015-112767</v>
      </c>
    </row>
    <row r="1635" spans="1:1">
      <c r="A1635" t="str">
        <v>CA-2016-116337</v>
      </c>
    </row>
    <row r="1636" spans="1:1">
      <c r="A1636" t="str">
        <v>CA-2017-102204</v>
      </c>
    </row>
    <row r="1637" spans="1:1">
      <c r="A1637" t="str">
        <v>US-2014-143581</v>
      </c>
    </row>
    <row r="1638" spans="1:1">
      <c r="A1638" t="str">
        <v>CA-2016-100307</v>
      </c>
    </row>
    <row r="1639" spans="1:1">
      <c r="A1639" t="str">
        <v>CA-2014-131800</v>
      </c>
    </row>
    <row r="1640" spans="1:1">
      <c r="A1640" t="str">
        <v>CA-2016-139549</v>
      </c>
    </row>
    <row r="1641" spans="1:1">
      <c r="A1641" t="str">
        <v>CA-2015-154284</v>
      </c>
    </row>
    <row r="1642" spans="1:1">
      <c r="A1642" t="str">
        <v>CA-2014-156244</v>
      </c>
    </row>
    <row r="1643" spans="1:1">
      <c r="A1643" t="str">
        <v>CA-2016-130778</v>
      </c>
    </row>
    <row r="1644" spans="1:1">
      <c r="A1644" t="str">
        <v>CA-2017-113572</v>
      </c>
    </row>
    <row r="1645" spans="1:1">
      <c r="A1645" t="str">
        <v>CA-2016-101469</v>
      </c>
    </row>
    <row r="1646" spans="1:1">
      <c r="A1646" t="str">
        <v>CA-2014-153087</v>
      </c>
    </row>
    <row r="1647" spans="1:1">
      <c r="A1647" t="str">
        <v>CA-2014-110555</v>
      </c>
    </row>
    <row r="1648" spans="1:1">
      <c r="A1648" t="str">
        <v>CA-2014-109918</v>
      </c>
    </row>
    <row r="1649" spans="1:1">
      <c r="A1649" t="str">
        <v>CA-2015-145758</v>
      </c>
    </row>
    <row r="1650" spans="1:1">
      <c r="A1650" t="str">
        <v>CA-2017-158736</v>
      </c>
    </row>
    <row r="1651" spans="1:1">
      <c r="A1651" t="str">
        <v>CA-2017-106824</v>
      </c>
    </row>
    <row r="1652" spans="1:1">
      <c r="A1652" t="str">
        <v>CA-2015-109190</v>
      </c>
    </row>
    <row r="1653" spans="1:1">
      <c r="A1653" t="str">
        <v>CA-2016-143154</v>
      </c>
    </row>
    <row r="1654" spans="1:1">
      <c r="A1654" t="str">
        <v>CA-2014-164903</v>
      </c>
    </row>
    <row r="1655" spans="1:1">
      <c r="A1655" t="str">
        <v>CA-2017-118003</v>
      </c>
    </row>
    <row r="1656" spans="1:1">
      <c r="A1656" t="str">
        <v>US-2016-160206</v>
      </c>
    </row>
    <row r="1657" spans="1:1">
      <c r="A1657" t="str">
        <v>CA-2015-126186</v>
      </c>
    </row>
    <row r="1658" spans="1:1">
      <c r="A1658" t="str">
        <v>CA-2014-121629</v>
      </c>
    </row>
    <row r="1659" spans="1:1">
      <c r="A1659" t="str">
        <v>US-2016-117387</v>
      </c>
    </row>
    <row r="1660" spans="1:1">
      <c r="A1660" t="str">
        <v>CA-2015-158918</v>
      </c>
    </row>
    <row r="1661" spans="1:1">
      <c r="A1661" t="str">
        <v>CA-2016-118311</v>
      </c>
    </row>
    <row r="1662" spans="1:1">
      <c r="A1662" t="str">
        <v>CA-2015-133494</v>
      </c>
    </row>
    <row r="1663" spans="1:1">
      <c r="A1663" t="str">
        <v>US-2014-132745</v>
      </c>
    </row>
    <row r="1664" spans="1:1">
      <c r="A1664" t="str">
        <v>CA-2014-119144</v>
      </c>
    </row>
    <row r="1665" spans="1:1">
      <c r="A1665" t="str">
        <v>CA-2016-105662</v>
      </c>
    </row>
    <row r="1666" spans="1:1">
      <c r="A1666" t="str">
        <v>CA-2016-151148</v>
      </c>
    </row>
    <row r="1667" spans="1:1">
      <c r="A1667" t="str">
        <v>CA-2014-162992</v>
      </c>
    </row>
    <row r="1668" spans="1:1">
      <c r="A1668" t="str">
        <v>CA-2017-117156</v>
      </c>
    </row>
    <row r="1669" spans="1:1">
      <c r="A1669" t="str">
        <v>CA-2015-115168</v>
      </c>
    </row>
    <row r="1670" spans="1:1">
      <c r="A1670" t="str">
        <v>CA-2014-119977</v>
      </c>
    </row>
    <row r="1671" spans="1:1">
      <c r="A1671" t="str">
        <v>CA-2017-135909</v>
      </c>
    </row>
    <row r="1672" spans="1:1">
      <c r="A1672" t="str">
        <v>CA-2015-125934</v>
      </c>
    </row>
    <row r="1673" spans="1:1">
      <c r="A1673" t="str">
        <v>CA-2015-158148</v>
      </c>
    </row>
    <row r="1674" spans="1:1">
      <c r="A1674" t="str">
        <v>CA-2016-158260</v>
      </c>
    </row>
    <row r="1675" spans="1:1">
      <c r="A1675" t="str">
        <v>US-2014-105137</v>
      </c>
    </row>
    <row r="1676" spans="1:1">
      <c r="A1676" t="str">
        <v>CA-2017-126928</v>
      </c>
    </row>
    <row r="1677" spans="1:1">
      <c r="A1677" t="str">
        <v>CA-2016-150483</v>
      </c>
    </row>
    <row r="1678" spans="1:1">
      <c r="A1678" t="str">
        <v>CA-2017-102610</v>
      </c>
    </row>
    <row r="1679" spans="1:1">
      <c r="A1679" t="str">
        <v>CA-2016-168032</v>
      </c>
    </row>
    <row r="1680" spans="1:1">
      <c r="A1680" t="str">
        <v>CA-2017-143252</v>
      </c>
    </row>
    <row r="1681" spans="1:1">
      <c r="A1681" t="str">
        <v>CA-2014-130918</v>
      </c>
    </row>
    <row r="1682" spans="1:1">
      <c r="A1682" t="str">
        <v>CA-2014-126480</v>
      </c>
    </row>
    <row r="1683" spans="1:1">
      <c r="A1683" t="str">
        <v>CA-2014-108182</v>
      </c>
    </row>
    <row r="1684" spans="1:1">
      <c r="A1684" t="str">
        <v>US-2015-128587</v>
      </c>
    </row>
    <row r="1685" spans="1:1">
      <c r="A1685" t="str">
        <v>CA-2014-109043</v>
      </c>
    </row>
    <row r="1686" spans="1:1">
      <c r="A1686" t="str">
        <v>CA-2017-127803</v>
      </c>
    </row>
    <row r="1687" spans="1:1">
      <c r="A1687" t="str">
        <v>CA-2014-141838</v>
      </c>
    </row>
    <row r="1688" spans="1:1">
      <c r="A1688" t="str">
        <v>CA-2015-160227</v>
      </c>
    </row>
    <row r="1689" spans="1:1">
      <c r="A1689" t="str">
        <v>CA-2016-143406</v>
      </c>
    </row>
    <row r="1690" spans="1:1">
      <c r="A1690" t="str">
        <v>CA-2016-131093</v>
      </c>
    </row>
    <row r="1691" spans="1:1">
      <c r="A1691" t="str">
        <v>CA-2017-152933</v>
      </c>
    </row>
    <row r="1692" spans="1:1">
      <c r="A1692" t="str">
        <v>CA-2014-132010</v>
      </c>
    </row>
    <row r="1693" spans="1:1">
      <c r="A1693" t="str">
        <v>CA-2016-124254</v>
      </c>
    </row>
    <row r="1694" spans="1:1">
      <c r="A1694" t="str">
        <v>CA-2016-100300</v>
      </c>
    </row>
    <row r="1695" spans="1:1">
      <c r="A1695" t="str">
        <v>CA-2014-103310</v>
      </c>
    </row>
    <row r="1696" spans="1:1">
      <c r="A1696" t="str">
        <v>US-2017-120908</v>
      </c>
    </row>
    <row r="1697" spans="1:1">
      <c r="A1697" t="str">
        <v>US-2014-134054</v>
      </c>
    </row>
    <row r="1698" spans="1:1">
      <c r="A1698" t="str">
        <v>CA-2016-161907</v>
      </c>
    </row>
    <row r="1699" spans="1:1">
      <c r="A1699" t="str">
        <v>US-2014-166828</v>
      </c>
    </row>
    <row r="1700" spans="1:1">
      <c r="A1700" t="str">
        <v>CA-2016-117625</v>
      </c>
    </row>
    <row r="1701" spans="1:1">
      <c r="A1701" t="str">
        <v>CA-2017-141663</v>
      </c>
    </row>
    <row r="1702" spans="1:1">
      <c r="A1702" t="str">
        <v>CA-2016-108959</v>
      </c>
    </row>
    <row r="1703" spans="1:1">
      <c r="A1703" t="str">
        <v>CA-2014-167486</v>
      </c>
    </row>
    <row r="1704" spans="1:1">
      <c r="A1704" t="str">
        <v>CA-2016-140977</v>
      </c>
    </row>
    <row r="1705" spans="1:1">
      <c r="A1705" t="str">
        <v>CA-2017-151855</v>
      </c>
    </row>
    <row r="1706" spans="1:1">
      <c r="A1706" t="str">
        <v>CA-2014-109127</v>
      </c>
    </row>
    <row r="1707" spans="1:1">
      <c r="A1707" t="str">
        <v>US-2016-123610</v>
      </c>
    </row>
    <row r="1708" spans="1:1">
      <c r="A1708" t="str">
        <v>CA-2016-101329</v>
      </c>
    </row>
    <row r="1709" spans="1:1">
      <c r="A1709" t="str">
        <v>CA-2014-169446</v>
      </c>
    </row>
    <row r="1710" spans="1:1">
      <c r="A1710" t="str">
        <v>CA-2016-108630</v>
      </c>
    </row>
    <row r="1711" spans="1:1">
      <c r="A1711" t="str">
        <v>CA-2014-119172</v>
      </c>
    </row>
    <row r="1712" spans="1:1">
      <c r="A1712" t="str">
        <v>CA-2015-138625</v>
      </c>
    </row>
    <row r="1713" spans="1:1">
      <c r="A1713" t="str">
        <v>CA-2017-117128</v>
      </c>
    </row>
    <row r="1714" spans="1:1">
      <c r="A1714" t="str">
        <v>CA-2016-130638</v>
      </c>
    </row>
    <row r="1715" spans="1:1">
      <c r="A1715" t="str">
        <v>CA-2014-150518</v>
      </c>
    </row>
    <row r="1716" spans="1:1">
      <c r="A1716" t="str">
        <v>CA-2016-137393</v>
      </c>
    </row>
    <row r="1717" spans="1:1">
      <c r="A1717" t="str">
        <v>US-2017-135986</v>
      </c>
    </row>
    <row r="1718" spans="1:1">
      <c r="A1718" t="str">
        <v>CA-2017-125990</v>
      </c>
    </row>
    <row r="1719" spans="1:1">
      <c r="A1719" t="str">
        <v>CA-2014-128062</v>
      </c>
    </row>
    <row r="1720" spans="1:1">
      <c r="A1720" t="str">
        <v>CA-2017-113705</v>
      </c>
    </row>
    <row r="1721" spans="1:1">
      <c r="A1721" t="str">
        <v>CA-2016-123533</v>
      </c>
    </row>
    <row r="1722" spans="1:1">
      <c r="A1722" t="str">
        <v>CA-2015-149748</v>
      </c>
    </row>
    <row r="1723" spans="1:1">
      <c r="A1723" t="str">
        <v>CA-2016-117583</v>
      </c>
    </row>
    <row r="1724" spans="1:1">
      <c r="A1724" t="str">
        <v>CA-2014-120950</v>
      </c>
    </row>
    <row r="1725" spans="1:1">
      <c r="A1725" t="str">
        <v>CA-2017-166499</v>
      </c>
    </row>
    <row r="1726" spans="1:1">
      <c r="A1726" t="str">
        <v>CA-2014-156342</v>
      </c>
    </row>
    <row r="1727" spans="1:1">
      <c r="A1727" t="str">
        <v>CA-2014-111360</v>
      </c>
    </row>
    <row r="1728" spans="1:1">
      <c r="A1728" t="str">
        <v>US-2016-103674</v>
      </c>
    </row>
    <row r="1729" spans="1:1">
      <c r="A1729" t="str">
        <v>CA-2016-125794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practice</vt:lpstr>
      <vt:lpstr>project excel report</vt:lpstr>
      <vt:lpstr>data1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</dc:creator>
  <cp:lastModifiedBy>Kiran B</cp:lastModifiedBy>
  <cp:lastPrinted>2025-01-04T05:52:42Z</cp:lastPrinted>
  <dcterms:created xsi:type="dcterms:W3CDTF">2024-10-14T17:35:13Z</dcterms:created>
  <dcterms:modified xsi:type="dcterms:W3CDTF">2025-01-04T05:54:53Z</dcterms:modified>
</cp:coreProperties>
</file>