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AB73BDF0-0711-4BDF-AEE8-F7A9AD005605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LookUp - Data" sheetId="1" r:id="rId1"/>
    <sheet name="Product Type Information" sheetId="2" r:id="rId2"/>
    <sheet name="Superstore - Data" sheetId="3" r:id="rId3"/>
    <sheet name="Find the Information for" sheetId="4" r:id="rId4"/>
    <sheet name="VLookUp with TRUE Argument" sheetId="5" r:id="rId5"/>
    <sheet name="HLookUp" sheetId="8" r:id="rId6"/>
    <sheet name="Xlookup - 2 way lookup" sheetId="6" r:id="rId7"/>
    <sheet name="INDEX and MATCH" sheetId="7" r:id="rId8"/>
  </sheets>
  <definedNames>
    <definedName name="_xlnm._FilterDatabase" localSheetId="0" hidden="1">'LookUp - Data'!$A$1:$H$101</definedName>
    <definedName name="Customer_Name">'Superstore - Data'!$B$2:$B$1048576</definedName>
    <definedName name="Order_ID">'Superstore - Data'!$A$2:$A$1048576</definedName>
    <definedName name="Profit">'Superstore - Data'!$C$2:$C$1048576</definedName>
    <definedName name="Sales">'Superstore - Data'!$D$2:$D$1048576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yRWHOzHxLQhq/OFyQxqNOshJNwMTkPdRRbQFwS/HE2o="/>
    </ext>
  </extLst>
</workbook>
</file>

<file path=xl/calcChain.xml><?xml version="1.0" encoding="utf-8"?>
<calcChain xmlns="http://schemas.openxmlformats.org/spreadsheetml/2006/main">
  <c r="I3" i="4" l="1" a="1"/>
  <c r="I3" i="4" s="1"/>
  <c r="I7" i="4" a="1"/>
  <c r="I7" i="4" s="1"/>
  <c r="I4" i="4" a="1"/>
  <c r="I4" i="4" s="1"/>
  <c r="I5" i="4" a="1"/>
  <c r="I5" i="4" s="1"/>
  <c r="I6" i="4" a="1"/>
  <c r="I6" i="4" s="1"/>
  <c r="I8" i="4" a="1"/>
  <c r="I8" i="4" s="1"/>
  <c r="I9" i="4" a="1"/>
  <c r="I9" i="4" s="1"/>
  <c r="I10" i="4" a="1"/>
  <c r="I10" i="4" s="1"/>
  <c r="G4" i="4"/>
  <c r="G5" i="4"/>
  <c r="G6" i="4"/>
  <c r="G7" i="4"/>
  <c r="G8" i="4"/>
  <c r="G9" i="4"/>
  <c r="G10" i="4"/>
  <c r="G3" i="4"/>
  <c r="N3" i="3"/>
  <c r="M29" i="3"/>
  <c r="M28" i="3"/>
  <c r="M21" i="3"/>
  <c r="M23" i="3"/>
  <c r="L5" i="3"/>
  <c r="C16" i="8"/>
  <c r="C8" i="8"/>
  <c r="C9" i="8"/>
  <c r="C10" i="8"/>
  <c r="C11" i="8"/>
  <c r="C12" i="8"/>
  <c r="C13" i="8"/>
  <c r="C14" i="8"/>
  <c r="C15" i="8"/>
  <c r="DA5" i="8"/>
  <c r="CZ5" i="8"/>
  <c r="DA4" i="8"/>
  <c r="CZ4" i="8"/>
  <c r="I3" i="3"/>
  <c r="D13" i="5"/>
  <c r="D14" i="5"/>
  <c r="D15" i="5"/>
  <c r="D16" i="5"/>
  <c r="D17" i="5"/>
  <c r="D18" i="5"/>
  <c r="D105" i="3"/>
  <c r="D104" i="3"/>
  <c r="C105" i="3"/>
  <c r="C104" i="3"/>
  <c r="I15" i="3" s="1"/>
  <c r="J16" i="3"/>
  <c r="I16" i="3"/>
  <c r="H16" i="3"/>
  <c r="H3" i="3"/>
  <c r="J4" i="3"/>
  <c r="J5" i="3"/>
  <c r="J6" i="3"/>
  <c r="J7" i="3"/>
  <c r="J8" i="3"/>
  <c r="J9" i="3"/>
  <c r="J10" i="3"/>
  <c r="J11" i="3"/>
  <c r="J12" i="3"/>
  <c r="J13" i="3"/>
  <c r="J14" i="3"/>
  <c r="J15" i="3"/>
  <c r="J3" i="3"/>
  <c r="H15" i="3"/>
  <c r="I4" i="3"/>
  <c r="I5" i="3"/>
  <c r="I6" i="3"/>
  <c r="I7" i="3"/>
  <c r="I8" i="3"/>
  <c r="I9" i="3"/>
  <c r="I10" i="3"/>
  <c r="I11" i="3"/>
  <c r="I12" i="3"/>
  <c r="I13" i="3"/>
  <c r="I14" i="3"/>
  <c r="H9" i="3"/>
  <c r="H10" i="3"/>
  <c r="H11" i="3"/>
  <c r="H12" i="3"/>
  <c r="H13" i="3"/>
  <c r="H14" i="3"/>
  <c r="H4" i="3"/>
  <c r="H5" i="3"/>
  <c r="I19" i="3" s="1"/>
  <c r="H6" i="3"/>
  <c r="H7" i="3"/>
  <c r="H8" i="3"/>
  <c r="E3" i="4"/>
  <c r="E4" i="4"/>
  <c r="E5" i="4"/>
  <c r="E6" i="4"/>
  <c r="E7" i="4"/>
  <c r="E8" i="4"/>
  <c r="E9" i="4"/>
  <c r="E10" i="4"/>
  <c r="D4" i="4"/>
  <c r="D5" i="4"/>
  <c r="D6" i="4"/>
  <c r="D7" i="4"/>
  <c r="D8" i="4"/>
  <c r="D9" i="4"/>
  <c r="D10" i="4"/>
  <c r="D3" i="4"/>
  <c r="C4" i="4"/>
  <c r="C5" i="4"/>
  <c r="C6" i="4"/>
  <c r="C7" i="4"/>
  <c r="C8" i="4"/>
  <c r="C9" i="4"/>
  <c r="C10" i="4"/>
  <c r="C3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tc={ED8C7310-7CDB-430C-9100-0E61B14F3BD8}</author>
  </authors>
  <commentList>
    <comment ref="C2" authorId="0" shapeId="0" xr:uid="{ED8C7310-7CDB-430C-9100-0E61B14F3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=VLOOKUP(B2,$K$4:$L$16,2)
this function will search for specific values
In column wise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tc={B80A0D95-B915-4333-ABC9-D3833ED94994}</author>
    <author>tc={15ADF157-DE66-42C7-9099-3D2E2DFB7BDF}</author>
    <author>tc={8436E898-C5E9-46D7-983A-40B7B2287350}</author>
  </authors>
  <commentList>
    <comment ref="H3" authorId="0" shapeId="0" xr:uid="{B80A0D95-B915-4333-ABC9-D3833ED94994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=IFNA(VLOOKUP(G3,A:D,2,0),"Data Not Found")</t>
      </text>
    </comment>
    <comment ref="N3" authorId="1" shapeId="0" xr:uid="{15ADF157-DE66-42C7-9099-3D2E2DFB7BDF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=XLOOKUP(M3,Order_ID,Customer_Name,"Not",0,1)
first declare column nam e</t>
      </text>
    </comment>
    <comment ref="I19" authorId="2" shapeId="0" xr:uid="{8436E898-C5E9-46D7-983A-40B7B2287350}">
      <text>
        <t>[Threaded comment]
Your version of Excel allows you to read this threaded comment; however, any edits to it will get removed if the file is opened in a newer version of Excel. Learn more: https://go.microsoft.com/fwlink/?linkid=870924
Comment:
    =MATCH(H5,B:B,0)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tc={9A4D1376-A695-41DC-990F-2CFB8558BD60}</author>
    <author>tc={149F9960-FA85-46A9-9595-7C44DC4DA8A3}</author>
    <author>tc={E373D318-4740-4D53-8091-C8B59202760B}</author>
    <author>tc={B0F2ECCA-2686-46B3-92B0-E0358A6A0F9F}</author>
    <author>tc={3A7807D1-80B8-45D7-9017-1ED6EF7A18CB}</author>
  </authors>
  <commentList>
    <comment ref="C3" authorId="0" shapeId="0" xr:uid="{9A4D1376-A695-41DC-990F-2CFB8558BD60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=IFNA(VLOOKUP(B3,'Superstore - Data'!A2:D103,2,FALSE),"Values Not Found")
value not found for ifna</t>
      </text>
    </comment>
    <comment ref="D3" authorId="1" shapeId="0" xr:uid="{149F9960-FA85-46A9-9595-7C44DC4DA8A3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=VLOOKUP(B3,'Superstore - Data'!A2:D103,3)
Reply:
    =IFNA(VLOOKUP(B3,'Superstore - Data'!A2:D103,3,FALSE),"Value Not Found")</t>
      </text>
    </comment>
    <comment ref="E3" authorId="2" shapeId="0" xr:uid="{E373D318-4740-4D53-8091-C8B59202760B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=VLOOKUP(B3,'Superstore - Data'!A2:D103,4)
Reply:
    =IFNA(VLOOKUP(B3,'Superstore - Data'!A2:D103,4,FALSE),"Data Not Found")
Reply:
    =IFNA(VLOOKUP(B3,'Superstore - Data'!$A$2:$D$103,4,FALSE),"Data Not Found")</t>
      </text>
    </comment>
    <comment ref="I3" authorId="3" shapeId="0" xr:uid="{B0F2ECCA-2686-46B3-92B0-E0358A6A0F9F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=XLOOKUP(H3,Customer_Name,Profit :Sales,"Not Found",0,1)</t>
      </text>
    </comment>
    <comment ref="D8" authorId="4" shapeId="0" xr:uid="{3A7807D1-80B8-45D7-9017-1ED6EF7A18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no data this order id 
When we use exact False it return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tc={AF9E5E18-F468-4D04-94EA-89FE1FACE7FF}</author>
  </authors>
  <commentList>
    <comment ref="D13" authorId="0" shapeId="0" xr:uid="{AF9E5E18-F468-4D04-94EA-89FE1FACE7FF}">
      <text>
        <t>[Threaded comment]
Your version of Excel allows you to read this threaded comment; however, any edits to it will get removed if the file is opened in a newer version of Excel. Learn more: https://go.microsoft.com/fwlink/?linkid=870924
Comment:
    =IFNA(VLOOKUP(C13,C2:E7,3),0)
Reply:
    =IFNA(VLOOKUP(C13,C2:E7,3,TRUE),0)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tc={E48F2031-2ED9-4F3D-A490-66438C2000AC}</author>
  </authors>
  <commentList>
    <comment ref="C8" authorId="0" shapeId="0" xr:uid="{E48F2031-2ED9-4F3D-A490-66438C2000AC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like v lookup but when data in row format we use hlookup
=HLOOKUP(B8,$1:$4,2,FALSE)
Reply:
    =IFNA(HLOOKUP(B8,HLOOKUP_TABLE,2,0),"Data Not Found")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<sst xmlns="http://schemas.openxmlformats.org/spreadsheetml/2006/main" count="1046" uniqueCount="329">
  <si>
    <t>Area Code</t>
  </si>
  <si>
    <t>Product</t>
  </si>
  <si>
    <t>Product Type</t>
  </si>
  <si>
    <t>State</t>
  </si>
  <si>
    <t>Territory</t>
  </si>
  <si>
    <t>Target Profit</t>
  </si>
  <si>
    <t>Profit</t>
  </si>
  <si>
    <t>Marked Price</t>
  </si>
  <si>
    <t>Decaf Irish Cream</t>
  </si>
  <si>
    <t>Colorado</t>
  </si>
  <si>
    <t>Central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</si>
  <si>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</si>
  <si>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</si>
  <si>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</si>
  <si>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</si>
  <si>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</si>
  <si>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</si>
  <si>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</si>
  <si>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</si>
  <si>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</si>
  <si>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Amaretto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</si>
  <si>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</si>
  <si>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</si>
  <si>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</si>
  <si>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</si>
  <si>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</si>
  <si>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</si>
  <si>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</si>
  <si>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</si>
  <si>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</si>
  <si>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</si>
  <si>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</si>
  <si>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</si>
  <si>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</si>
  <si>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</si>
  <si>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</si>
  <si>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</si>
  <si>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</si>
  <si>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</si>
  <si>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</si>
  <si>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Lemon</t>
  </si>
  <si>
    <t>Mint</t>
  </si>
  <si>
    <t>Coffee</t>
  </si>
  <si>
    <t>Espresso</t>
  </si>
  <si>
    <t>Herbal Tea</t>
  </si>
  <si>
    <t>Darjeeling</t>
  </si>
  <si>
    <t>Tea</t>
  </si>
  <si>
    <t>Earl Grey</t>
  </si>
  <si>
    <t>Green Tea</t>
  </si>
  <si>
    <t>Order ID</t>
  </si>
  <si>
    <t>Customer Name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</si>
  <si>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</si>
  <si>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</si>
  <si>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</si>
  <si>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</si>
  <si>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</si>
  <si>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</si>
  <si>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</si>
  <si>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</si>
  <si>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</si>
  <si>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</si>
  <si>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</si>
  <si>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</si>
  <si>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</si>
  <si>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</si>
  <si>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</si>
  <si>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</si>
  <si>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</si>
  <si>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</si>
  <si>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</si>
  <si>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</si>
  <si>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</si>
  <si>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</si>
  <si>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</si>
  <si>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</si>
  <si>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</si>
  <si>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</si>
  <si>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</si>
  <si>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</si>
  <si>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</si>
  <si>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</si>
  <si>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</si>
  <si>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</si>
  <si>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</si>
  <si>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</si>
  <si>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</si>
  <si>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</si>
  <si>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</si>
  <si>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</si>
  <si>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</si>
  <si>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</si>
  <si>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</si>
  <si>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</si>
  <si>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</si>
  <si>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</si>
  <si>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</si>
  <si>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</si>
  <si>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</si>
  <si>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</si>
  <si>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</si>
  <si>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</si>
  <si>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</si>
  <si>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</si>
  <si>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</si>
  <si>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</si>
  <si>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</si>
  <si>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</si>
  <si>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</si>
  <si>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</si>
  <si>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</si>
  <si>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</si>
  <si>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</si>
  <si>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</si>
  <si>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</si>
  <si>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</si>
  <si>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</si>
  <si>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</si>
  <si>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</si>
  <si>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</si>
  <si>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</si>
  <si>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</si>
  <si>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</si>
  <si>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</si>
  <si>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</si>
  <si>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</si>
  <si>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</si>
  <si>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</si>
  <si>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</si>
  <si>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</si>
  <si>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</si>
  <si>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</si>
  <si>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</si>
  <si>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</si>
  <si>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</si>
  <si>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</si>
  <si>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</si>
  <si>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</si>
  <si>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</si>
  <si>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</si>
  <si>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</si>
  <si>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</si>
  <si>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</si>
  <si>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</si>
  <si>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</si>
  <si>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</si>
  <si>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</si>
  <si>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</si>
  <si>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</si>
  <si>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</si>
  <si>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</si>
  <si>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</si>
  <si>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</si>
  <si>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</si>
  <si>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</si>
  <si>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</si>
  <si>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</si>
  <si>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</si>
  <si>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</si>
  <si>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</si>
  <si>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</si>
  <si>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</si>
  <si>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</si>
  <si>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</si>
  <si>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</si>
  <si>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</si>
  <si>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</si>
  <si>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</si>
  <si>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</si>
  <si>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</si>
  <si>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</si>
  <si>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</si>
  <si>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</si>
  <si>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</si>
  <si>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</si>
  <si>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</si>
  <si>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</si>
  <si>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</si>
  <si>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</si>
  <si>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</si>
  <si>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</si>
  <si>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</si>
  <si>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</si>
  <si>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</si>
  <si>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</si>
  <si>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</si>
  <si>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</si>
  <si>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</si>
  <si>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</si>
  <si>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Selling Price</t>
  </si>
  <si>
    <t>TAX Rate</t>
  </si>
  <si>
    <t>Lower End</t>
  </si>
  <si>
    <t>Higher End</t>
  </si>
  <si>
    <t>VAT</t>
  </si>
  <si>
    <t>Lower End	Higher End	VAT</t>
  </si>
  <si>
    <t>above</t>
  </si>
  <si>
    <t>Tax</t>
  </si>
  <si>
    <t>Q1</t>
  </si>
  <si>
    <t>Q2</t>
  </si>
  <si>
    <t>Q3</t>
  </si>
  <si>
    <t>Q4</t>
  </si>
  <si>
    <t>Quarter</t>
  </si>
  <si>
    <t>Data</t>
  </si>
  <si>
    <t>Product Line</t>
  </si>
  <si>
    <t>Beans</t>
  </si>
  <si>
    <t>Leaves</t>
  </si>
  <si>
    <t>Column1 (index)</t>
  </si>
  <si>
    <t>Column2 index</t>
  </si>
  <si>
    <t>CA-2020-15268</t>
  </si>
  <si>
    <t>CA-2019-12362</t>
  </si>
  <si>
    <t>CA-2019-12344</t>
  </si>
  <si>
    <t xml:space="preserve">Obito </t>
  </si>
  <si>
    <t>Rin</t>
  </si>
  <si>
    <t>HlookUp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</si>
  <si>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</si>
  <si>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</si>
  <si>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</si>
  <si>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</si>
  <si>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</si>
  <si>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</si>
  <si>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</si>
  <si>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</si>
  <si>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</si>
  <si>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</si>
  <si>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</si>
  <si>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</si>
  <si>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</si>
  <si>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</si>
  <si>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</si>
  <si>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</si>
  <si>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</si>
  <si>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</si>
  <si>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</si>
  <si>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</si>
  <si>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</si>
  <si>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</si>
  <si>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</si>
  <si>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</si>
  <si>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</si>
  <si>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</si>
  <si>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</si>
  <si>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</si>
  <si>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</si>
  <si>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</si>
  <si>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</si>
  <si>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</si>
  <si>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</si>
  <si>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</si>
  <si>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</si>
  <si>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</si>
  <si>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</si>
  <si>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</si>
  <si>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</si>
  <si>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</si>
  <si>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</si>
  <si>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</si>
  <si>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</si>
  <si>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</si>
  <si>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</si>
  <si>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</si>
  <si>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</si>
  <si>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</si>
  <si>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</si>
  <si>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</si>
  <si>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</si>
  <si>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</si>
  <si>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</si>
  <si>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</si>
  <si>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</si>
  <si>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</si>
  <si>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</si>
  <si>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</si>
  <si>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</si>
  <si>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</si>
  <si>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</si>
  <si>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</si>
  <si>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</si>
  <si>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</si>
  <si>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</si>
  <si>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</si>
  <si>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</si>
  <si>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</si>
  <si>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</si>
  <si>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</si>
  <si>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</si>
  <si>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</si>
  <si>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</si>
  <si>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</si>
  <si>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</si>
  <si>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</si>
  <si>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</si>
  <si>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</si>
  <si>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</si>
  <si>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</si>
  <si>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</si>
  <si>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</si>
  <si>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</si>
  <si>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</si>
  <si>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</si>
  <si>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</si>
  <si>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</si>
  <si>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</si>
  <si>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</si>
  <si>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</si>
  <si>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</si>
  <si>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</si>
  <si>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</si>
  <si>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</si>
  <si>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</si>
  <si>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</si>
  <si>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</si>
  <si>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</si>
  <si>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</si>
  <si>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</si>
  <si>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</si>
  <si>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</si>
  <si>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</si>
  <si>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</si>
  <si>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</si>
  <si>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CA-2020-15269</t>
  </si>
  <si>
    <t>Column106</t>
  </si>
  <si>
    <t>Kakashi hatake</t>
  </si>
  <si>
    <t>NAME</t>
  </si>
  <si>
    <t>MATCH()</t>
  </si>
  <si>
    <t>Xlookup</t>
  </si>
  <si>
    <t>Index Value</t>
  </si>
  <si>
    <t>WILD CARD</t>
  </si>
  <si>
    <t>Tra*</t>
  </si>
  <si>
    <t>o*</t>
  </si>
  <si>
    <t>itachi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</si>
</sst>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</font>
    <font>
      <sz val="20"/>
      <color theme="1"/>
      <name val="Calibri"/>
    </font>
    <font>
      <sz val="11"/>
      <name val="Calibri"/>
    </font>
    <font>
      <sz val="11"/>
      <color theme="1"/>
      <name val="Calibri"/>
    </font>
    <font>
      <b/>
      <sz val="20"/>
      <color theme="0"/>
      <name val="Calibri"/>
    </font>
    <font>
      <b/>
      <sz val="20"/>
      <color theme="1"/>
      <name val="Calibri"/>
    </font>
    <font>
      <sz val="15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b/>
      <sz val="16"/>
      <color theme="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rgb="FFC8C8C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2" borderId="8" xfId="0" applyFont="1" applyFill="1" applyBorder="1" applyAlignment="1">
      <alignment horizontal="center"/>
    </xf>
    <xf numFmtId="0" fontId="3" fillId="4" borderId="18" xfId="0" applyFont="1" applyFill="1" applyBorder="1"/>
    <xf numFmtId="0" fontId="3" fillId="2" borderId="11" xfId="0" applyFont="1" applyFill="1" applyBorder="1"/>
    <xf numFmtId="0" fontId="3" fillId="2" borderId="1" xfId="0" applyFont="1" applyFill="1" applyBorder="1"/>
    <xf numFmtId="0" fontId="3" fillId="2" borderId="12" xfId="0" applyFont="1" applyFill="1" applyBorder="1"/>
    <xf numFmtId="0" fontId="3" fillId="0" borderId="19" xfId="0" applyFont="1" applyBorder="1"/>
    <xf numFmtId="9" fontId="3" fillId="0" borderId="20" xfId="0" applyNumberFormat="1" applyFont="1" applyBorder="1"/>
    <xf numFmtId="0" fontId="3" fillId="0" borderId="21" xfId="0" applyFont="1" applyBorder="1"/>
    <xf numFmtId="0" fontId="3" fillId="0" borderId="22" xfId="0" applyFont="1" applyBorder="1"/>
    <xf numFmtId="9" fontId="3" fillId="0" borderId="23" xfId="0" applyNumberFormat="1" applyFont="1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164" fontId="3" fillId="6" borderId="26" xfId="0" applyNumberFormat="1" applyFont="1" applyFill="1" applyBorder="1" applyAlignment="1">
      <alignment horizontal="center"/>
    </xf>
    <xf numFmtId="164" fontId="3" fillId="6" borderId="25" xfId="0" applyNumberFormat="1" applyFont="1" applyFill="1" applyBorder="1" applyAlignment="1">
      <alignment horizontal="center"/>
    </xf>
    <xf numFmtId="0" fontId="3" fillId="7" borderId="27" xfId="0" applyFont="1" applyFill="1" applyBorder="1"/>
    <xf numFmtId="0" fontId="5" fillId="7" borderId="28" xfId="0" applyFont="1" applyFill="1" applyBorder="1"/>
    <xf numFmtId="0" fontId="3" fillId="0" borderId="29" xfId="0" applyFont="1" applyBorder="1"/>
    <xf numFmtId="164" fontId="3" fillId="0" borderId="30" xfId="0" applyNumberFormat="1" applyFont="1" applyBorder="1"/>
    <xf numFmtId="164" fontId="3" fillId="0" borderId="31" xfId="0" applyNumberFormat="1" applyFont="1" applyBorder="1"/>
    <xf numFmtId="0" fontId="3" fillId="7" borderId="32" xfId="0" applyFont="1" applyFill="1" applyBorder="1"/>
    <xf numFmtId="0" fontId="3" fillId="7" borderId="33" xfId="0" applyFont="1" applyFill="1" applyBorder="1"/>
    <xf numFmtId="164" fontId="3" fillId="0" borderId="0" xfId="0" applyNumberFormat="1" applyFont="1"/>
    <xf numFmtId="164" fontId="3" fillId="0" borderId="20" xfId="0" applyNumberFormat="1" applyFont="1" applyBorder="1"/>
    <xf numFmtId="0" fontId="3" fillId="7" borderId="18" xfId="0" applyFont="1" applyFill="1" applyBorder="1"/>
    <xf numFmtId="0" fontId="3" fillId="7" borderId="25" xfId="0" applyFont="1" applyFill="1" applyBorder="1"/>
    <xf numFmtId="164" fontId="3" fillId="0" borderId="22" xfId="0" applyNumberFormat="1" applyFont="1" applyBorder="1"/>
    <xf numFmtId="164" fontId="3" fillId="0" borderId="23" xfId="0" applyNumberFormat="1" applyFont="1" applyBorder="1"/>
    <xf numFmtId="164" fontId="5" fillId="0" borderId="0" xfId="0" applyNumberFormat="1" applyFont="1"/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/>
    <xf numFmtId="0" fontId="3" fillId="9" borderId="9" xfId="0" applyFont="1" applyFill="1" applyBorder="1"/>
    <xf numFmtId="3" fontId="3" fillId="9" borderId="9" xfId="0" applyNumberFormat="1" applyFont="1" applyFill="1" applyBorder="1"/>
    <xf numFmtId="3" fontId="3" fillId="9" borderId="10" xfId="0" applyNumberFormat="1" applyFont="1" applyFill="1" applyBorder="1"/>
    <xf numFmtId="0" fontId="3" fillId="9" borderId="8" xfId="0" applyFont="1" applyFill="1" applyBorder="1"/>
    <xf numFmtId="3" fontId="3" fillId="0" borderId="0" xfId="0" applyNumberFormat="1" applyFont="1"/>
    <xf numFmtId="3" fontId="3" fillId="0" borderId="20" xfId="0" applyNumberFormat="1" applyFont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3" fontId="3" fillId="9" borderId="12" xfId="0" applyNumberFormat="1" applyFont="1" applyFill="1" applyBorder="1"/>
    <xf numFmtId="0" fontId="3" fillId="9" borderId="11" xfId="0" applyFont="1" applyFill="1" applyBorder="1"/>
    <xf numFmtId="0" fontId="3" fillId="9" borderId="14" xfId="0" applyFont="1" applyFill="1" applyBorder="1"/>
    <xf numFmtId="3" fontId="3" fillId="9" borderId="14" xfId="0" applyNumberFormat="1" applyFont="1" applyFill="1" applyBorder="1"/>
    <xf numFmtId="3" fontId="3" fillId="9" borderId="15" xfId="0" applyNumberFormat="1" applyFont="1" applyFill="1" applyBorder="1"/>
    <xf numFmtId="0" fontId="3" fillId="9" borderId="13" xfId="0" applyFont="1" applyFill="1" applyBorder="1"/>
    <xf numFmtId="0" fontId="8" fillId="10" borderId="1" xfId="1" applyFont="1" applyBorder="1" applyAlignment="1">
      <alignment horizontal="center"/>
    </xf>
    <xf numFmtId="0" fontId="10" fillId="11" borderId="0" xfId="0" applyFont="1" applyFill="1"/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3" borderId="35" xfId="0" applyFont="1" applyFill="1" applyBorder="1"/>
    <xf numFmtId="0" fontId="2" fillId="0" borderId="35" xfId="0" applyFont="1" applyBorder="1"/>
    <xf numFmtId="0" fontId="3" fillId="0" borderId="35" xfId="0" applyFont="1" applyBorder="1"/>
    <xf numFmtId="0" fontId="9" fillId="0" borderId="0" xfId="0" applyFont="1"/>
    <xf numFmtId="0" fontId="3" fillId="4" borderId="16" xfId="0" applyFont="1" applyFill="1" applyBorder="1" applyAlignment="1">
      <alignment horizontal="center"/>
    </xf>
    <xf numFmtId="0" fontId="4" fillId="0" borderId="17" xfId="0" applyFont="1" applyBorder="1"/>
    <xf numFmtId="0" fontId="9" fillId="0" borderId="35" xfId="0" applyFont="1" applyBorder="1"/>
    <xf numFmtId="3" fontId="2" fillId="0" borderId="35" xfId="0" applyNumberFormat="1" applyFont="1" applyBorder="1"/>
    <xf numFmtId="0" fontId="13" fillId="15" borderId="0" xfId="0" applyFont="1" applyFill="1" applyAlignment="1">
      <alignment horizontal="center"/>
    </xf>
    <xf numFmtId="0" fontId="2" fillId="14" borderId="38" xfId="0" applyFont="1" applyFill="1" applyBorder="1" applyAlignment="1">
      <alignment horizontal="center"/>
    </xf>
    <xf numFmtId="0" fontId="9" fillId="0" borderId="39" xfId="0" applyFont="1" applyBorder="1"/>
    <xf numFmtId="0" fontId="2" fillId="0" borderId="39" xfId="0" applyFont="1" applyBorder="1"/>
    <xf numFmtId="0" fontId="2" fillId="14" borderId="40" xfId="0" applyFont="1" applyFill="1" applyBorder="1" applyAlignment="1">
      <alignment horizontal="center"/>
    </xf>
    <xf numFmtId="0" fontId="2" fillId="0" borderId="41" xfId="0" applyFont="1" applyBorder="1"/>
    <xf numFmtId="0" fontId="9" fillId="0" borderId="41" xfId="0" applyFont="1" applyBorder="1"/>
    <xf numFmtId="0" fontId="9" fillId="0" borderId="42" xfId="0" applyFont="1" applyBorder="1"/>
    <xf numFmtId="0" fontId="2" fillId="14" borderId="43" xfId="0" applyFont="1" applyFill="1" applyBorder="1" applyAlignment="1">
      <alignment horizontal="center"/>
    </xf>
    <xf numFmtId="0" fontId="2" fillId="0" borderId="44" xfId="0" applyFont="1" applyBorder="1"/>
    <xf numFmtId="3" fontId="2" fillId="0" borderId="44" xfId="0" applyNumberFormat="1" applyFont="1" applyBorder="1"/>
    <xf numFmtId="0" fontId="2" fillId="0" borderId="34" xfId="0" applyFont="1" applyBorder="1"/>
    <xf numFmtId="0" fontId="15" fillId="0" borderId="0" xfId="0" applyFont="1"/>
    <xf numFmtId="0" fontId="9" fillId="3" borderId="35" xfId="0" applyFont="1" applyFill="1" applyBorder="1"/>
    <xf numFmtId="0" fontId="9" fillId="0" borderId="44" xfId="0" applyFont="1" applyBorder="1"/>
    <xf numFmtId="0" fontId="17" fillId="17" borderId="0" xfId="0" applyFont="1" applyFill="1" applyAlignment="1">
      <alignment horizontal="center"/>
    </xf>
    <xf numFmtId="0" fontId="10" fillId="0" borderId="0" xfId="0" applyFont="1"/>
    <xf numFmtId="0" fontId="2" fillId="18" borderId="35" xfId="0" applyFont="1" applyFill="1" applyBorder="1"/>
    <xf numFmtId="0" fontId="9" fillId="2" borderId="35" xfId="0" applyFont="1" applyFill="1" applyBorder="1" applyAlignment="1">
      <alignment horizontal="center"/>
    </xf>
    <xf numFmtId="0" fontId="9" fillId="0" borderId="36" xfId="0" applyFont="1" applyBorder="1"/>
    <xf numFmtId="0" fontId="2" fillId="12" borderId="45" xfId="0" applyFont="1" applyFill="1" applyBorder="1"/>
    <xf numFmtId="0" fontId="2" fillId="0" borderId="45" xfId="0" applyFont="1" applyBorder="1"/>
    <xf numFmtId="0" fontId="2" fillId="13" borderId="45" xfId="0" applyFont="1" applyFill="1" applyBorder="1"/>
    <xf numFmtId="0" fontId="2" fillId="18" borderId="45" xfId="0" applyFont="1" applyFill="1" applyBorder="1"/>
    <xf numFmtId="3" fontId="2" fillId="13" borderId="45" xfId="0" applyNumberFormat="1" applyFont="1" applyFill="1" applyBorder="1"/>
    <xf numFmtId="0" fontId="9" fillId="13" borderId="45" xfId="0" applyFont="1" applyFill="1" applyBorder="1"/>
    <xf numFmtId="0" fontId="9" fillId="0" borderId="37" xfId="0" applyFont="1" applyBorder="1"/>
    <xf numFmtId="3" fontId="2" fillId="0" borderId="45" xfId="0" applyNumberFormat="1" applyFont="1" applyBorder="1"/>
    <xf numFmtId="0" fontId="18" fillId="16" borderId="1" xfId="0" applyFont="1" applyFill="1" applyBorder="1"/>
    <xf numFmtId="0" fontId="9" fillId="0" borderId="45" xfId="0" applyFont="1" applyBorder="1"/>
    <xf numFmtId="0" fontId="14" fillId="16" borderId="1" xfId="0" applyFont="1" applyFill="1" applyBorder="1"/>
  </cellXfs>
  <cellStyles count="2">
    <cellStyle name="60% - Accent2" xfId="1" builtinId="36"/>
    <cellStyle name="Normal" xfId="0" builtinId="0"/>
  </cellStyles>
  <dxfs count="14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fill>
        <patternFill patternType="solid">
          <fgColor rgb="FFC8C8C8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65314</xdr:colOff>
      <xdr:row>18</xdr:row>
      <xdr:rowOff>141515</xdr:rowOff>
    </xdr:from>
    <xdr:to>
      <xdr:col>8</xdr:col>
      <xdr:colOff>293914</xdr:colOff>
      <xdr:row>20</xdr:row>
      <xdr:rowOff>195942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4CC9E94D-80D5-AAF5-5633-D7E3DA36114F}"/>
            </a:ext>
          </a:extLst>
        </xdr:cNvPr>
        <xdr:cNvCxnSpPr/>
      </xdr:nvCxnSpPr>
      <xdr:spPr>
        <a:xfrm flipV="1">
          <a:off x="7380514" y="5040086"/>
          <a:ext cx="4419600" cy="598713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10</xdr:row>
      <xdr:rowOff>174171</xdr:rowOff>
    </xdr:from>
    <xdr:to>
      <xdr:col>11</xdr:col>
      <xdr:colOff>990600</xdr:colOff>
      <xdr:row>20</xdr:row>
      <xdr:rowOff>54428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4B492D-A6DC-A98A-B303-DBA00B839BB2}"/>
            </a:ext>
          </a:extLst>
        </xdr:cNvPr>
        <xdr:cNvCxnSpPr/>
      </xdr:nvCxnSpPr>
      <xdr:spPr>
        <a:xfrm>
          <a:off x="2819400" y="2895600"/>
          <a:ext cx="13041086" cy="26016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1164771</xdr:colOff>
      <xdr:row>7</xdr:row>
      <xdr:rowOff>21771</xdr:rowOff>
    </xdr:from>
    <xdr:to>
      <xdr:col>10</xdr:col>
      <xdr:colOff>631371</xdr:colOff>
      <xdr:row>27</xdr:row>
      <xdr:rowOff>174172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7E8539C-3907-44F4-A6F7-38B3D9D09D97}"/>
            </a:ext>
          </a:extLst>
        </xdr:cNvPr>
        <xdr:cNvCxnSpPr/>
      </xdr:nvCxnSpPr>
      <xdr:spPr>
        <a:xfrm>
          <a:off x="1164771" y="1926771"/>
          <a:ext cx="13607143" cy="55952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1A17B648-1D3E-4395-B7ED-4A37CB9FC19B}" userId="053598e7d676b2f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6D179-0A75-4B99-B2A7-857D808FFE25}" name="Table1" displayName="Table1" ref="A1:H101" totalsRowShown="0" headerRowDxfId="141" dataDxfId="140" headerRowCellStyle="60% - Accent2">
  <autoFilter ref="A1:H101" xr:uid="{9FF6D179-0A75-4B99-B2A7-857D808FFE25}"/>
  <tableColumns count="8">
    <tableColumn id="1" xr3:uid="{FF9427AB-B4AB-407D-988B-5440F15D774F}" name="Area Code" dataDxfId="139"/>
    <tableColumn id="2" xr3:uid="{C90AE10F-D60A-4D6F-B6D6-67837216416B}" name="Product" dataDxfId="138"/>
    <tableColumn id="3" xr3:uid="{4CE3796B-CB91-4E77-9975-C585374A40C3}" name="Product Type" dataDxfId="137">
      <calculatedColumnFormula>VLOOKUP(B2,$K$4:$L$16,2)</calculatedColumnFormula>
    </tableColumn>
    <tableColumn id="4" xr3:uid="{E0B795B2-6D99-4F5F-8F97-46554E52F098}" name="State" dataDxfId="136"/>
    <tableColumn id="5" xr3:uid="{75281E8A-871F-40D8-829D-746161E0D278}" name="Territory" dataDxfId="135"/>
    <tableColumn id="6" xr3:uid="{E7B0B938-7AEB-4E1B-8FB8-BF025DF34591}" name="Target Profit" dataDxfId="134"/>
    <tableColumn id="7" xr3:uid="{268D989D-E3DD-4D6A-8866-30EA31AFD24A}" name="Profit" dataDxfId="133"/>
    <tableColumn id="8" xr3:uid="{C5E6D868-068E-4B83-BA0D-BDC49FBA373B}" name="Marked Price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EE9E61-6913-414F-B318-F60873EC8B64}" name="data" displayName="data" ref="A1:D105" totalsRowShown="0" headerRowDxfId="0" tableBorderDxfId="3">
  <autoFilter ref="A1:D105" xr:uid="{E5EE9E61-6913-414F-B318-F60873EC8B64}"/>
  <tableColumns count="4">
    <tableColumn id="1" xr3:uid="{75F13D68-D87F-4E0B-B2EB-4BDF619D243F}" name="Order ID"/>
    <tableColumn id="2" xr3:uid="{5D466A5C-17B9-4A5B-B785-D769376A6104}" name="Customer Name"/>
    <tableColumn id="3" xr3:uid="{FA4EDA7C-E110-45E6-8452-56985729E3C4}" name="Profit" dataDxfId="2"/>
    <tableColumn id="4" xr3:uid="{03110650-C773-4A4B-9E17-FB0AED622994}" name="Sale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DCED6-0AA9-4D13-BB37-F81DC115D747}" name="HLOOKUP_TABLE" displayName="HLOOKUP_TABLE" ref="A1:DB5" totalsRowShown="0" headerRowDxfId="25" dataDxfId="26" headerRowBorderDxfId="130" tableBorderDxfId="131" totalsRowBorderDxfId="129">
  <autoFilter ref="A1:DB5" xr:uid="{042DCED6-0AA9-4D13-BB37-F81DC115D747}"/>
  <tableColumns count="106">
    <tableColumn id="1" xr3:uid="{86D14136-C3B7-42EA-A9FF-4F1B17ACBC65}" name="Column1" dataDxfId="128"/>
    <tableColumn id="2" xr3:uid="{F6D5A6CB-1274-464B-948E-56E0C718CE54}" name="Column2" dataDxfId="127"/>
    <tableColumn id="3" xr3:uid="{510FFD70-324F-4A79-8E51-1A40A0C1F4B2}" name="Column3" dataDxfId="126"/>
    <tableColumn id="4" xr3:uid="{81C73DFE-AF96-44A9-AF75-0026EE27E02F}" name="Column4" dataDxfId="125"/>
    <tableColumn id="5" xr3:uid="{E2450B72-7119-4DFD-B2AE-2B7B8FB14D73}" name="Column5" dataDxfId="124"/>
    <tableColumn id="6" xr3:uid="{DAE093DB-B61C-460B-920F-86B7813422FB}" name="Column6" dataDxfId="123"/>
    <tableColumn id="7" xr3:uid="{3566EDCD-DC5B-49E2-A539-AF569F4980AD}" name="Column7" dataDxfId="122"/>
    <tableColumn id="8" xr3:uid="{BE861ABC-CF7B-4632-8766-B7FC61E61C86}" name="Column8" dataDxfId="121"/>
    <tableColumn id="9" xr3:uid="{DDB36A15-83DB-44A3-949C-5133405DD194}" name="Column9" dataDxfId="120"/>
    <tableColumn id="10" xr3:uid="{A9AED737-D98D-4B36-9D78-848184BB5148}" name="Column10" dataDxfId="119"/>
    <tableColumn id="11" xr3:uid="{D925E650-76A6-4C1F-848E-A62E17760464}" name="Column11" dataDxfId="118"/>
    <tableColumn id="12" xr3:uid="{C45CF47B-305E-4BF8-B546-AF0AA153EA35}" name="Column12" dataDxfId="117"/>
    <tableColumn id="13" xr3:uid="{264398B6-1A63-4217-B5D4-E4498945DA23}" name="Column13" dataDxfId="116"/>
    <tableColumn id="14" xr3:uid="{18ECAB62-4544-4B0F-8F00-536AA28456A3}" name="Column14" dataDxfId="115"/>
    <tableColumn id="15" xr3:uid="{F9239654-DEBC-4856-A305-57FAACDF2264}" name="Column15" dataDxfId="114"/>
    <tableColumn id="16" xr3:uid="{0D5FC359-DACB-4F38-8DDA-F5D528F84D33}" name="Column16" dataDxfId="113"/>
    <tableColumn id="17" xr3:uid="{4131E393-024D-4AD0-AD16-CEEDE176DCD5}" name="Column17" dataDxfId="112"/>
    <tableColumn id="18" xr3:uid="{F53EEBE8-CF8C-4414-9760-C561215DE988}" name="Column18" dataDxfId="111"/>
    <tableColumn id="19" xr3:uid="{9FB79F3F-F15F-4C74-B7AB-0A6B2551E740}" name="Column19" dataDxfId="110"/>
    <tableColumn id="20" xr3:uid="{B035BD78-742E-46FC-91CE-1164A1BA782F}" name="Column20" dataDxfId="109"/>
    <tableColumn id="21" xr3:uid="{9B9A99CD-38D2-4CF0-90F9-32A506D7F92C}" name="Column21" dataDxfId="108"/>
    <tableColumn id="22" xr3:uid="{4E35E038-675A-46C3-8248-AB2C07FCE4BE}" name="Column22" dataDxfId="107"/>
    <tableColumn id="23" xr3:uid="{B89F339C-CF7A-4AB4-931B-007E08CAA82C}" name="Column23" dataDxfId="106"/>
    <tableColumn id="24" xr3:uid="{EBF06A46-24DC-4A4C-92FC-9905DFB10D43}" name="Column24" dataDxfId="105"/>
    <tableColumn id="25" xr3:uid="{DB5BFD96-0D47-441F-AF65-F97869F95E72}" name="Column25" dataDxfId="104"/>
    <tableColumn id="26" xr3:uid="{AD88EE2E-CABE-4ECE-B43F-62E9E0F05651}" name="Column26" dataDxfId="103"/>
    <tableColumn id="27" xr3:uid="{134D4E28-7288-4683-9BCA-7875DE7A03ED}" name="Column27" dataDxfId="102"/>
    <tableColumn id="28" xr3:uid="{65DE3120-7DBD-4DA9-A18B-496CBEE63229}" name="Column28" dataDxfId="101"/>
    <tableColumn id="29" xr3:uid="{4FE62630-A706-4A32-BB55-A80520FA66C3}" name="Column29" dataDxfId="100"/>
    <tableColumn id="30" xr3:uid="{9AF949DA-E684-4F44-B8CC-6261BFA1ACC7}" name="Column30" dataDxfId="99"/>
    <tableColumn id="31" xr3:uid="{CD2CCF77-E8E7-4C2B-BEA9-0CC08E2E6ABB}" name="Column31" dataDxfId="98"/>
    <tableColumn id="32" xr3:uid="{C8C90CFB-D539-4B17-B8BC-39E37E7C9310}" name="Column32" dataDxfId="97"/>
    <tableColumn id="33" xr3:uid="{E83B4E4E-5CBF-4564-A7D3-DD17E36846F5}" name="Column33" dataDxfId="96"/>
    <tableColumn id="34" xr3:uid="{031E8958-9762-430D-A1FF-D95D3FAD1F0F}" name="Column34" dataDxfId="95"/>
    <tableColumn id="35" xr3:uid="{59C38355-3F7C-4BE5-951C-32E874B93B13}" name="Column35" dataDxfId="94"/>
    <tableColumn id="36" xr3:uid="{576855C8-0AB0-40C9-91DF-21FC0F68C39C}" name="Column36" dataDxfId="93"/>
    <tableColumn id="37" xr3:uid="{37529E2B-0E26-458E-8D7D-B9E87CCC92C8}" name="Column37" dataDxfId="92"/>
    <tableColumn id="38" xr3:uid="{872D17D4-CE44-48CA-BA34-9B498C2F5804}" name="Column38" dataDxfId="91"/>
    <tableColumn id="39" xr3:uid="{B15E7C81-97B9-4022-B5B0-CB66616C9686}" name="Column39" dataDxfId="90"/>
    <tableColumn id="40" xr3:uid="{AC27AF62-D0E8-4598-B380-CC51CAC6D62A}" name="Column40" dataDxfId="89"/>
    <tableColumn id="41" xr3:uid="{E708AC68-A563-4461-9D2A-844A1B4510F5}" name="Column41" dataDxfId="88"/>
    <tableColumn id="42" xr3:uid="{B964AEA0-4494-4AC0-90B6-8005C7F33401}" name="Column42" dataDxfId="87"/>
    <tableColumn id="43" xr3:uid="{A1360A59-EDBD-49C5-A961-C64406D4D8CD}" name="Column43" dataDxfId="86"/>
    <tableColumn id="44" xr3:uid="{C7FCC9A9-E6C2-49B4-B923-9E5BF8B29A83}" name="Column44" dataDxfId="85"/>
    <tableColumn id="45" xr3:uid="{CD7EE13D-71CA-4FDF-86B3-78BEEEEF0D6D}" name="Column45" dataDxfId="84"/>
    <tableColumn id="46" xr3:uid="{E55402F2-7E2D-4762-A957-CEE8DBBCF57E}" name="Column46" dataDxfId="83"/>
    <tableColumn id="47" xr3:uid="{AA400D1C-DFE5-4A6B-8ECF-7C5CA93100A1}" name="Column47" dataDxfId="82"/>
    <tableColumn id="48" xr3:uid="{3675F08A-3121-420E-A45A-105D5A20D77D}" name="Column48" dataDxfId="81"/>
    <tableColumn id="49" xr3:uid="{CDC6AFC7-F23A-49F8-88A3-96FB46DA2179}" name="Column49" dataDxfId="80"/>
    <tableColumn id="50" xr3:uid="{BDCD456D-12B9-4AB4-8F6E-36C3A8BD3613}" name="Column50" dataDxfId="79"/>
    <tableColumn id="51" xr3:uid="{D84A360A-50F0-4067-B94A-7A90903D02B1}" name="Column51" dataDxfId="78"/>
    <tableColumn id="52" xr3:uid="{02A2025F-354A-40A3-9C8F-9F573841FB68}" name="Column52" dataDxfId="77"/>
    <tableColumn id="53" xr3:uid="{020E5015-3D31-413E-ADD8-F166179FA282}" name="Column53" dataDxfId="76"/>
    <tableColumn id="54" xr3:uid="{E3FB8736-4A0A-4F2D-ABC9-8B580FF4FD3B}" name="Column54" dataDxfId="75"/>
    <tableColumn id="55" xr3:uid="{05C7E4BA-2DF1-4C55-96AA-6E1408D55AE1}" name="Column55" dataDxfId="74"/>
    <tableColumn id="56" xr3:uid="{A4DF49A7-0D42-449F-B5AE-32F7DD68BE01}" name="Column56" dataDxfId="73"/>
    <tableColumn id="57" xr3:uid="{5318C365-A3E0-4F88-B08D-1425F3957318}" name="Column57" dataDxfId="72"/>
    <tableColumn id="58" xr3:uid="{A9C7037B-FF5D-471E-9210-FC1B58285786}" name="Column58" dataDxfId="71"/>
    <tableColumn id="59" xr3:uid="{3D13FA55-BDBE-4CA4-B302-D51E059390B0}" name="Column59" dataDxfId="70"/>
    <tableColumn id="60" xr3:uid="{7BE09BD2-BF4D-4AA3-9997-60AB9F81001A}" name="Column60" dataDxfId="69"/>
    <tableColumn id="61" xr3:uid="{5FA94B26-74D1-44E9-85BA-17B0A27BAD9B}" name="Column61" dataDxfId="68"/>
    <tableColumn id="62" xr3:uid="{3897469E-0A5B-48CB-ABF1-C1639E5462B9}" name="Column62" dataDxfId="67"/>
    <tableColumn id="63" xr3:uid="{13F41DFE-5338-4944-9570-150AEE4FB7BC}" name="Column63" dataDxfId="66"/>
    <tableColumn id="64" xr3:uid="{2F23725D-8978-4DC2-BE62-0738631D210F}" name="Column64" dataDxfId="65"/>
    <tableColumn id="65" xr3:uid="{365CFC55-E9EC-4A3E-883A-B55E35F6F48D}" name="Column65" dataDxfId="64"/>
    <tableColumn id="66" xr3:uid="{0FE15CA3-A1F2-4A31-B099-BC9D34AFDE3B}" name="Column66" dataDxfId="63"/>
    <tableColumn id="67" xr3:uid="{65A74A2B-627B-4916-85EB-D9C960AC7836}" name="Column67" dataDxfId="62"/>
    <tableColumn id="68" xr3:uid="{85C9CAE1-DF70-4081-8F66-92AF2389A9B1}" name="Column68" dataDxfId="61"/>
    <tableColumn id="69" xr3:uid="{D7E8D5C8-467C-4845-A100-579A785A1B88}" name="Column69" dataDxfId="60"/>
    <tableColumn id="70" xr3:uid="{827C0A65-628B-4CB9-B133-5F4263A82ABE}" name="Column70" dataDxfId="59"/>
    <tableColumn id="71" xr3:uid="{E5792ACB-2F14-4B09-BC77-DB1C5C793483}" name="Column71" dataDxfId="58"/>
    <tableColumn id="72" xr3:uid="{EAF854C1-3ADB-4263-81BE-A306C32D17C7}" name="Column72" dataDxfId="57"/>
    <tableColumn id="73" xr3:uid="{3815AD78-4A9F-4162-88C7-5E5DCD9C82D3}" name="Column73" dataDxfId="56"/>
    <tableColumn id="74" xr3:uid="{A3FCFF87-50AB-4C72-B2F7-DCEA83F6C83C}" name="Column74" dataDxfId="55"/>
    <tableColumn id="75" xr3:uid="{3941EC5E-3409-4FAC-820B-9AD7E23EBCCE}" name="Column75" dataDxfId="54"/>
    <tableColumn id="76" xr3:uid="{90BBED8B-7895-457F-B132-937D03110231}" name="Column76" dataDxfId="53"/>
    <tableColumn id="77" xr3:uid="{979F90AC-F964-4C43-B0B8-907323F25DF1}" name="Column77" dataDxfId="52"/>
    <tableColumn id="78" xr3:uid="{E8EA7FB9-2F7F-4CCA-8D55-F936C51B5ED6}" name="Column78" dataDxfId="51"/>
    <tableColumn id="79" xr3:uid="{CE6DC786-2A8D-4F93-B260-3FF46D8C90F0}" name="Column79" dataDxfId="50"/>
    <tableColumn id="80" xr3:uid="{01952F5F-0714-495F-8BDE-C342DC408358}" name="Column80" dataDxfId="49"/>
    <tableColumn id="81" xr3:uid="{85548B52-616E-450C-A305-1C156E8BADD0}" name="Column81" dataDxfId="48"/>
    <tableColumn id="82" xr3:uid="{6F672ADD-FD58-46C4-B79F-43079D7CC637}" name="Column82" dataDxfId="47"/>
    <tableColumn id="83" xr3:uid="{7527A2B1-4F7D-4F1C-B594-91E0CAB044CA}" name="Column83" dataDxfId="46"/>
    <tableColumn id="84" xr3:uid="{FC6C1D7E-72DB-49D3-87B2-C171C21B26D9}" name="Column84" dataDxfId="45"/>
    <tableColumn id="85" xr3:uid="{9307C56D-8B5F-4980-BD32-3184979CE54A}" name="Column85" dataDxfId="44"/>
    <tableColumn id="86" xr3:uid="{7234EB0D-72B3-423C-981B-BCAD0A592EE9}" name="Column86"/>
    <tableColumn id="87" xr3:uid="{875B4643-0381-41D0-BBB2-8DCC662F1C53}" name="Column87" dataDxfId="43"/>
    <tableColumn id="88" xr3:uid="{2F5582F4-7CFC-40DE-BA1F-435F925F6049}" name="Column88" dataDxfId="42"/>
    <tableColumn id="89" xr3:uid="{59CA5B75-48CA-4AD5-A4A2-34BAA664E83F}" name="Column89" dataDxfId="41"/>
    <tableColumn id="90" xr3:uid="{FDF7F111-6F64-4967-B9EC-71B975EAFB41}" name="Column90" dataDxfId="40"/>
    <tableColumn id="91" xr3:uid="{F446E642-C89F-412E-9351-025B6B530EA3}" name="Column91" dataDxfId="39"/>
    <tableColumn id="92" xr3:uid="{1688B247-57CE-4DDA-8931-66FB8ED61CEA}" name="Column92" dataDxfId="38"/>
    <tableColumn id="93" xr3:uid="{BE33173F-19E0-467B-9B32-528B65AB67B3}" name="Column93" dataDxfId="37"/>
    <tableColumn id="94" xr3:uid="{2F55F84F-2733-46D2-8A83-F28DAC4421DC}" name="Column94" dataDxfId="36"/>
    <tableColumn id="95" xr3:uid="{9720280E-6F4E-466E-A115-3B9F5413632F}" name="Column95" dataDxfId="35"/>
    <tableColumn id="96" xr3:uid="{41C3CCC6-7133-47A6-A8DF-F4E6163E0280}" name="Column96" dataDxfId="34"/>
    <tableColumn id="97" xr3:uid="{371D5B72-9357-4A67-8689-508CE69F214C}" name="Column97" dataDxfId="33"/>
    <tableColumn id="98" xr3:uid="{2717ABAA-EC03-43F6-9251-F8DF63C7A901}" name="Column98" dataDxfId="32"/>
    <tableColumn id="99" xr3:uid="{35C6C723-5ECD-45D9-AF3B-073A24DD9E13}" name="Column99" dataDxfId="31"/>
    <tableColumn id="100" xr3:uid="{82915E17-FF17-41C7-8C09-F91D538B4023}" name="Column100" dataDxfId="30"/>
    <tableColumn id="101" xr3:uid="{28F2882C-0298-4F66-926B-0BBA3038A98C}" name="Column101" dataDxfId="29"/>
    <tableColumn id="102" xr3:uid="{43A3C0D8-4A27-4825-8CE6-0174BCC63C4A}" name="Column102" dataDxfId="28"/>
    <tableColumn id="103" xr3:uid="{748BCCF1-98ED-4E5C-8DDD-0AF43D0BFB84}" name="Column103" dataDxfId="27"/>
    <tableColumn id="104" xr3:uid="{DFFF77B5-B760-4D14-94E1-BC832854AB23}" name="Column104"/>
    <tableColumn id="105" xr3:uid="{A1968509-D3BD-4D86-BCA9-9EBB848583DC}" name="Column105"/>
    <tableColumn id="106" xr3:uid="{092ABE7E-B326-4168-BD02-325C7A199DEF}" name="Column106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6-15T15:06:24.79" personId="{1A17B648-1D3E-4395-B7ED-4A37CB9FC19B}" id="{ED8C7310-7CDB-430C-9100-0E61B14F3BD8}">
    <text xml:space="preserve">=VLOOKUP(B2,$K$4:$L$16,2)
this function will search for specific values
In column wise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4-06-16T18:34:50.16" personId="{1A17B648-1D3E-4395-B7ED-4A37CB9FC19B}" id="{B80A0D95-B915-4333-ABC9-D3833ED94994}">
    <text>=IFNA(VLOOKUP(G3,A:D,2,0),"Data Not Found")</text>
  </threadedComment>
  <threadedComment ref="N3" dT="2024-06-17T13:11:39.07" personId="{1A17B648-1D3E-4395-B7ED-4A37CB9FC19B}" id="{15ADF157-DE66-42C7-9099-3D2E2DFB7BDF}">
    <text>=XLOOKUP(M3,Order_ID,Customer_Name,"Not",0,1)
first declare column nam e</text>
  </threadedComment>
  <threadedComment ref="I19" dT="2024-06-17T10:55:53.67" personId="{1A17B648-1D3E-4395-B7ED-4A37CB9FC19B}" id="{8436E898-C5E9-46D7-983A-40B7B2287350}">
    <text>=MATCH(H5,B:B,0)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" dT="2024-06-16T17:47:20.52" personId="{1A17B648-1D3E-4395-B7ED-4A37CB9FC19B}" id="{9A4D1376-A695-41DC-990F-2CFB8558BD60}">
    <text>=IFNA(VLOOKUP(B3,'Superstore - Data'!A2:D103,2,FALSE),"Values Not Found")
value not found for ifna</text>
  </threadedComment>
  <threadedComment ref="D3" dT="2024-06-15T15:52:27.94" personId="{1A17B648-1D3E-4395-B7ED-4A37CB9FC19B}" id="{149F9960-FA85-46A9-9595-7C44DC4DA8A3}">
    <text xml:space="preserve">=VLOOKUP(B3,'Superstore - Data'!A2:D103,3)
</text>
  </threadedComment>
  <threadedComment ref="D3" dT="2024-06-16T17:50:51.22" personId="{1A17B648-1D3E-4395-B7ED-4A37CB9FC19B}" id="{A01331F5-F464-496B-9A48-179372EEF061}" parentId="{149F9960-FA85-46A9-9595-7C44DC4DA8A3}">
    <text>=IFNA(VLOOKUP(B3,'Superstore - Data'!A2:D103,3,FALSE),"Value Not Found")</text>
  </threadedComment>
  <threadedComment ref="E3" dT="2024-06-15T15:52:18.50" personId="{1A17B648-1D3E-4395-B7ED-4A37CB9FC19B}" id="{E373D318-4740-4D53-8091-C8B59202760B}">
    <text xml:space="preserve">=VLOOKUP(B3,'Superstore - Data'!A2:D103,4)
</text>
  </threadedComment>
  <threadedComment ref="E3" dT="2024-06-16T17:52:54.84" personId="{1A17B648-1D3E-4395-B7ED-4A37CB9FC19B}" id="{8D6890B8-892C-4BB7-9673-86839B45C9A9}" parentId="{E373D318-4740-4D53-8091-C8B59202760B}">
    <text>=IFNA(VLOOKUP(B3,'Superstore - Data'!A2:D103,4,FALSE),"Data Not Found")</text>
  </threadedComment>
  <threadedComment ref="E3" dT="2024-06-16T18:14:15.79" personId="{1A17B648-1D3E-4395-B7ED-4A37CB9FC19B}" id="{EB2E16B6-9DB0-4540-B1DD-5287C8237B87}" parentId="{E373D318-4740-4D53-8091-C8B59202760B}">
    <text>=IFNA(VLOOKUP(B3,'Superstore - Data'!$A$2:$D$103,4,FALSE),"Data Not Found")</text>
  </threadedComment>
  <threadedComment ref="I3" dT="2024-06-17T13:27:24.89" personId="{1A17B648-1D3E-4395-B7ED-4A37CB9FC19B}" id="{B0F2ECCA-2686-46B3-92B0-E0358A6A0F9F}">
    <text>=XLOOKUP(H3,Customer_Name,Profit :Sales,"Not Found",0,1)</text>
  </threadedComment>
  <threadedComment ref="D8" dT="2024-06-15T16:01:12.86" personId="{1A17B648-1D3E-4395-B7ED-4A37CB9FC19B}" id="{3A7807D1-80B8-45D7-9017-1ED6EF7A18CB}">
    <text>There is no data this order id 
When we use exact False it return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3" dT="2024-06-17T06:48:25.21" personId="{1A17B648-1D3E-4395-B7ED-4A37CB9FC19B}" id="{AF9E5E18-F468-4D04-94EA-89FE1FACE7FF}">
    <text>=IFNA(VLOOKUP(C13,C2:E7,3),0)</text>
  </threadedComment>
  <threadedComment ref="D13" dT="2024-06-17T06:48:55.95" personId="{1A17B648-1D3E-4395-B7ED-4A37CB9FC19B}" id="{C644EC74-659C-4B3B-96CD-55E872E93154}" parentId="{AF9E5E18-F468-4D04-94EA-89FE1FACE7FF}">
    <text>=IFNA(VLOOKUP(C13,C2:E7,3,TRUE),0)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8" dT="2024-06-17T06:59:27.36" personId="{1A17B648-1D3E-4395-B7ED-4A37CB9FC19B}" id="{E48F2031-2ED9-4F3D-A490-66438C2000AC}">
    <text>Same like v lookup but when data in row format we use hlookup
=HLOOKUP(B8,$1:$4,2,FALSE)</text>
  </threadedComment>
  <threadedComment ref="C8" dT="2024-06-17T08:32:27.83" personId="{1A17B648-1D3E-4395-B7ED-4A37CB9FC19B}" id="{9CBF1EF7-F1D0-43F1-AEAA-55D7EEE08B52}" parentId="{E48F2031-2ED9-4F3D-A490-66438C2000AC}">
    <text>=IFNA(HLOOKUP(B8,HLOOKUP_TABLE,2,0),"Data Not Found")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workbookViewId="0">
      <selection activeCell="L5" sqref="L5"/>
    </sheetView>
  </sheetViews>
  <sheetFormatPr defaultColWidth="14.44140625" defaultRowHeight="15" customHeight="1"/>
  <cols>
    <col min="1" max="1" width="14.77734375" customWidth="1"/>
    <col min="2" max="2" width="22.88671875" bestFit="1" customWidth="1"/>
    <col min="3" max="3" width="21" customWidth="1"/>
    <col min="4" max="4" width="18.6640625" customWidth="1"/>
    <col min="5" max="5" width="13.109375" customWidth="1"/>
    <col min="6" max="6" width="17.44140625" customWidth="1"/>
    <col min="7" max="7" width="15.88671875" hidden="1" customWidth="1"/>
    <col min="8" max="8" width="17.21875" hidden="1" customWidth="1"/>
    <col min="9" max="10" width="9" customWidth="1"/>
    <col min="11" max="11" width="28.109375" bestFit="1" customWidth="1"/>
    <col min="12" max="12" width="21.21875" bestFit="1" customWidth="1"/>
    <col min="13" max="26" width="9" customWidth="1"/>
  </cols>
  <sheetData>
    <row r="1" spans="1:26" ht="21" customHeight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1"/>
      <c r="J1" s="1"/>
      <c r="K1" s="58" t="s">
        <v>205</v>
      </c>
      <c r="L1" s="58" t="s">
        <v>206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>
        <v>970</v>
      </c>
      <c r="B2" s="1" t="s">
        <v>8</v>
      </c>
      <c r="C2" s="1" t="str">
        <f>VLOOKUP(B2,$K$4:$L$16,2)</f>
        <v>Coffee</v>
      </c>
      <c r="D2" s="1" t="s">
        <v>9</v>
      </c>
      <c r="E2" s="1" t="s">
        <v>10</v>
      </c>
      <c r="F2" s="1">
        <v>110</v>
      </c>
      <c r="G2" s="1">
        <v>101</v>
      </c>
      <c r="H2" s="1">
        <v>234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">
        <v>309</v>
      </c>
      <c r="B3" s="1" t="s">
        <v>8</v>
      </c>
      <c r="C3" s="1" t="str">
        <f t="shared" ref="C3:C66" si="0">VLOOKUP(B3,$K$4:$L$16,2)</f>
        <v>Coffee</v>
      </c>
      <c r="D3" s="1" t="s">
        <v>11</v>
      </c>
      <c r="E3" s="1" t="s">
        <v>10</v>
      </c>
      <c r="F3" s="1">
        <v>100</v>
      </c>
      <c r="G3" s="1">
        <v>87</v>
      </c>
      <c r="H3" s="1">
        <v>234</v>
      </c>
      <c r="I3" s="1"/>
      <c r="J3" s="1"/>
      <c r="K3" s="2" t="s">
        <v>1</v>
      </c>
      <c r="L3" s="3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">
        <v>614</v>
      </c>
      <c r="B4" s="1" t="s">
        <v>8</v>
      </c>
      <c r="C4" s="1" t="str">
        <f t="shared" si="0"/>
        <v>Coffee</v>
      </c>
      <c r="D4" s="1" t="s">
        <v>12</v>
      </c>
      <c r="E4" s="1" t="s">
        <v>10</v>
      </c>
      <c r="F4" s="1">
        <v>20</v>
      </c>
      <c r="G4" s="1">
        <v>0</v>
      </c>
      <c r="H4" s="1">
        <v>150</v>
      </c>
      <c r="I4" s="1"/>
      <c r="J4" s="1"/>
      <c r="K4" s="5" t="s">
        <v>20</v>
      </c>
      <c r="L4" s="6" t="s">
        <v>42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>
        <v>754</v>
      </c>
      <c r="B5" s="1" t="s">
        <v>8</v>
      </c>
      <c r="C5" s="1" t="str">
        <f t="shared" si="0"/>
        <v>Coffee</v>
      </c>
      <c r="D5" s="1" t="s">
        <v>13</v>
      </c>
      <c r="E5" s="1" t="s">
        <v>14</v>
      </c>
      <c r="F5" s="1">
        <v>70</v>
      </c>
      <c r="G5" s="1">
        <v>67</v>
      </c>
      <c r="H5" s="1">
        <v>200</v>
      </c>
      <c r="I5" s="1"/>
      <c r="J5" s="1"/>
      <c r="K5" s="5" t="s">
        <v>26</v>
      </c>
      <c r="L5" s="6" t="s">
        <v>43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>
        <v>325</v>
      </c>
      <c r="B6" s="1" t="s">
        <v>8</v>
      </c>
      <c r="C6" s="1" t="str">
        <f t="shared" si="0"/>
        <v>Coffee</v>
      </c>
      <c r="D6" s="1" t="s">
        <v>15</v>
      </c>
      <c r="E6" s="1" t="s">
        <v>16</v>
      </c>
      <c r="F6" s="1">
        <v>100</v>
      </c>
      <c r="G6" s="1">
        <v>68</v>
      </c>
      <c r="H6" s="1">
        <v>190</v>
      </c>
      <c r="I6" s="1"/>
      <c r="J6" s="1"/>
      <c r="K6" s="5" t="s">
        <v>24</v>
      </c>
      <c r="L6" s="6" t="s">
        <v>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>
        <v>650</v>
      </c>
      <c r="B7" s="1" t="s">
        <v>8</v>
      </c>
      <c r="C7" s="1" t="str">
        <f t="shared" si="0"/>
        <v>Coffee</v>
      </c>
      <c r="D7" s="1" t="s">
        <v>17</v>
      </c>
      <c r="E7" s="1" t="s">
        <v>18</v>
      </c>
      <c r="F7" s="1">
        <v>120</v>
      </c>
      <c r="G7" s="1">
        <v>117</v>
      </c>
      <c r="H7" s="1">
        <v>118</v>
      </c>
      <c r="I7" s="1"/>
      <c r="J7" s="1"/>
      <c r="K7" s="5" t="s">
        <v>39</v>
      </c>
      <c r="L7" s="6" t="s">
        <v>44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>
        <v>720</v>
      </c>
      <c r="B8" s="1" t="s">
        <v>19</v>
      </c>
      <c r="C8" s="1" t="str">
        <f t="shared" si="0"/>
        <v>Espresso</v>
      </c>
      <c r="D8" s="1" t="s">
        <v>9</v>
      </c>
      <c r="E8" s="1" t="s">
        <v>10</v>
      </c>
      <c r="F8" s="1">
        <v>80</v>
      </c>
      <c r="G8" s="1">
        <v>53</v>
      </c>
      <c r="H8" s="1">
        <v>180</v>
      </c>
      <c r="I8" s="1"/>
      <c r="J8" s="1"/>
      <c r="K8" s="5" t="s">
        <v>21</v>
      </c>
      <c r="L8" s="6" t="s">
        <v>42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>
        <v>630</v>
      </c>
      <c r="B9" s="1" t="s">
        <v>19</v>
      </c>
      <c r="C9" s="1" t="str">
        <f t="shared" si="0"/>
        <v>Espresso</v>
      </c>
      <c r="D9" s="1" t="s">
        <v>11</v>
      </c>
      <c r="E9" s="1" t="s">
        <v>10</v>
      </c>
      <c r="F9" s="1">
        <v>180</v>
      </c>
      <c r="G9" s="1">
        <v>140</v>
      </c>
      <c r="H9" s="1">
        <v>456</v>
      </c>
      <c r="I9" s="1"/>
      <c r="J9" s="1"/>
      <c r="K9" s="5" t="s">
        <v>45</v>
      </c>
      <c r="L9" s="6" t="s">
        <v>46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>
        <v>614</v>
      </c>
      <c r="B10" s="1" t="s">
        <v>19</v>
      </c>
      <c r="C10" s="1" t="str">
        <f t="shared" si="0"/>
        <v>Espresso</v>
      </c>
      <c r="D10" s="1" t="s">
        <v>12</v>
      </c>
      <c r="E10" s="1" t="s">
        <v>10</v>
      </c>
      <c r="F10" s="1">
        <v>40</v>
      </c>
      <c r="G10" s="1">
        <v>16</v>
      </c>
      <c r="H10" s="1">
        <v>130</v>
      </c>
      <c r="I10" s="1"/>
      <c r="J10" s="1"/>
      <c r="K10" s="5" t="s">
        <v>19</v>
      </c>
      <c r="L10" s="6" t="s">
        <v>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>
        <v>754</v>
      </c>
      <c r="B11" s="1" t="s">
        <v>19</v>
      </c>
      <c r="C11" s="1" t="str">
        <f t="shared" si="0"/>
        <v>Espresso</v>
      </c>
      <c r="D11" s="1" t="s">
        <v>13</v>
      </c>
      <c r="E11" s="1" t="s">
        <v>14</v>
      </c>
      <c r="F11" s="1">
        <v>60</v>
      </c>
      <c r="G11" s="1">
        <v>50</v>
      </c>
      <c r="H11" s="1">
        <v>180</v>
      </c>
      <c r="I11" s="1"/>
      <c r="J11" s="1"/>
      <c r="K11" s="5" t="s">
        <v>8</v>
      </c>
      <c r="L11" s="6" t="s">
        <v>42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>
        <v>956</v>
      </c>
      <c r="B12" s="1" t="s">
        <v>19</v>
      </c>
      <c r="C12" s="1" t="str">
        <f t="shared" si="0"/>
        <v>Espresso</v>
      </c>
      <c r="D12" s="1" t="s">
        <v>15</v>
      </c>
      <c r="E12" s="1" t="s">
        <v>16</v>
      </c>
      <c r="F12" s="1">
        <v>60</v>
      </c>
      <c r="G12" s="1">
        <v>54</v>
      </c>
      <c r="H12" s="1">
        <v>134</v>
      </c>
      <c r="I12" s="1"/>
      <c r="J12" s="1"/>
      <c r="K12" s="5" t="s">
        <v>47</v>
      </c>
      <c r="L12" s="6" t="s">
        <v>46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>
        <v>213</v>
      </c>
      <c r="B13" s="1" t="s">
        <v>19</v>
      </c>
      <c r="C13" s="1" t="str">
        <f t="shared" si="0"/>
        <v>Espresso</v>
      </c>
      <c r="D13" s="1" t="s">
        <v>17</v>
      </c>
      <c r="E13" s="1" t="s">
        <v>18</v>
      </c>
      <c r="F13" s="1">
        <v>200</v>
      </c>
      <c r="G13" s="1">
        <v>203</v>
      </c>
      <c r="H13" s="1">
        <v>546</v>
      </c>
      <c r="I13" s="1"/>
      <c r="J13" s="1"/>
      <c r="K13" s="5" t="s">
        <v>48</v>
      </c>
      <c r="L13" s="6" t="s">
        <v>46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>
        <v>719</v>
      </c>
      <c r="B14" s="1" t="s">
        <v>20</v>
      </c>
      <c r="C14" s="1" t="str">
        <f t="shared" si="0"/>
        <v>Coffee</v>
      </c>
      <c r="D14" s="1" t="s">
        <v>9</v>
      </c>
      <c r="E14" s="1" t="s">
        <v>10</v>
      </c>
      <c r="F14" s="1">
        <v>100</v>
      </c>
      <c r="G14" s="1">
        <v>94</v>
      </c>
      <c r="H14" s="1">
        <v>219</v>
      </c>
      <c r="I14" s="1"/>
      <c r="J14" s="1"/>
      <c r="K14" s="5" t="s">
        <v>40</v>
      </c>
      <c r="L14" s="6" t="s">
        <v>44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>
        <v>740</v>
      </c>
      <c r="B15" s="1" t="s">
        <v>20</v>
      </c>
      <c r="C15" s="1" t="str">
        <f t="shared" si="0"/>
        <v>Coffee</v>
      </c>
      <c r="D15" s="1" t="s">
        <v>12</v>
      </c>
      <c r="E15" s="1" t="s">
        <v>10</v>
      </c>
      <c r="F15" s="1">
        <v>50</v>
      </c>
      <c r="G15" s="1">
        <v>34</v>
      </c>
      <c r="H15" s="1">
        <v>140</v>
      </c>
      <c r="I15" s="1"/>
      <c r="J15" s="1"/>
      <c r="K15" s="5" t="s">
        <v>41</v>
      </c>
      <c r="L15" s="6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>
        <v>970</v>
      </c>
      <c r="B16" s="1" t="s">
        <v>21</v>
      </c>
      <c r="C16" s="1" t="str">
        <f t="shared" si="0"/>
        <v>Coffee</v>
      </c>
      <c r="D16" s="1" t="s">
        <v>9</v>
      </c>
      <c r="E16" s="1" t="s">
        <v>10</v>
      </c>
      <c r="F16" s="1">
        <v>80</v>
      </c>
      <c r="G16" s="1">
        <v>68</v>
      </c>
      <c r="H16" s="1">
        <v>190</v>
      </c>
      <c r="I16" s="1"/>
      <c r="J16" s="1"/>
      <c r="K16" s="7" t="s">
        <v>25</v>
      </c>
      <c r="L16" s="8" t="s">
        <v>43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>
        <v>217</v>
      </c>
      <c r="B17" s="1" t="s">
        <v>21</v>
      </c>
      <c r="C17" s="1" t="str">
        <f t="shared" si="0"/>
        <v>Coffee</v>
      </c>
      <c r="D17" s="1" t="s">
        <v>11</v>
      </c>
      <c r="E17" s="1" t="s">
        <v>10</v>
      </c>
      <c r="F17" s="1">
        <v>130</v>
      </c>
      <c r="G17" s="1">
        <v>111</v>
      </c>
      <c r="H17" s="1">
        <v>345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>
        <v>614</v>
      </c>
      <c r="B18" s="1" t="s">
        <v>21</v>
      </c>
      <c r="C18" s="1" t="str">
        <f t="shared" si="0"/>
        <v>Coffee</v>
      </c>
      <c r="D18" s="1" t="s">
        <v>12</v>
      </c>
      <c r="E18" s="1" t="s">
        <v>10</v>
      </c>
      <c r="F18" s="1">
        <v>50</v>
      </c>
      <c r="G18" s="1">
        <v>42</v>
      </c>
      <c r="H18" s="1">
        <v>140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>
        <v>954</v>
      </c>
      <c r="B19" s="1" t="s">
        <v>21</v>
      </c>
      <c r="C19" s="1" t="str">
        <f t="shared" si="0"/>
        <v>Coffee</v>
      </c>
      <c r="D19" s="1" t="s">
        <v>13</v>
      </c>
      <c r="E19" s="1" t="s">
        <v>14</v>
      </c>
      <c r="F19" s="1">
        <v>70</v>
      </c>
      <c r="G19" s="1">
        <v>68</v>
      </c>
      <c r="H19" s="1">
        <v>210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>
        <v>413</v>
      </c>
      <c r="B20" s="1" t="s">
        <v>21</v>
      </c>
      <c r="C20" s="1" t="str">
        <f t="shared" si="0"/>
        <v>Coffee</v>
      </c>
      <c r="D20" s="1" t="s">
        <v>22</v>
      </c>
      <c r="E20" s="1" t="s">
        <v>14</v>
      </c>
      <c r="F20" s="1">
        <v>360</v>
      </c>
      <c r="G20" s="1">
        <v>367</v>
      </c>
      <c r="H20" s="1">
        <v>494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>
        <v>716</v>
      </c>
      <c r="B21" s="1" t="s">
        <v>21</v>
      </c>
      <c r="C21" s="1" t="str">
        <f t="shared" si="0"/>
        <v>Coffee</v>
      </c>
      <c r="D21" s="1" t="s">
        <v>23</v>
      </c>
      <c r="E21" s="1" t="s">
        <v>14</v>
      </c>
      <c r="F21" s="1">
        <v>260</v>
      </c>
      <c r="G21" s="1">
        <v>262</v>
      </c>
      <c r="H21" s="1">
        <v>678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>
        <v>409</v>
      </c>
      <c r="B22" s="1" t="s">
        <v>21</v>
      </c>
      <c r="C22" s="1" t="str">
        <f t="shared" si="0"/>
        <v>Coffee</v>
      </c>
      <c r="D22" s="1" t="s">
        <v>15</v>
      </c>
      <c r="E22" s="1" t="s">
        <v>16</v>
      </c>
      <c r="F22" s="1">
        <v>220</v>
      </c>
      <c r="G22" s="1">
        <v>159</v>
      </c>
      <c r="H22" s="1">
        <v>452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>
        <v>916</v>
      </c>
      <c r="B23" s="1" t="s">
        <v>20</v>
      </c>
      <c r="C23" s="1" t="str">
        <f t="shared" si="0"/>
        <v>Coffee</v>
      </c>
      <c r="D23" s="1" t="s">
        <v>17</v>
      </c>
      <c r="E23" s="1" t="s">
        <v>18</v>
      </c>
      <c r="F23" s="1">
        <v>30</v>
      </c>
      <c r="G23" s="1">
        <v>2</v>
      </c>
      <c r="H23" s="1">
        <v>145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">
        <v>559</v>
      </c>
      <c r="B24" s="1" t="s">
        <v>21</v>
      </c>
      <c r="C24" s="1" t="str">
        <f t="shared" si="0"/>
        <v>Coffee</v>
      </c>
      <c r="D24" s="1" t="s">
        <v>17</v>
      </c>
      <c r="E24" s="1" t="s">
        <v>18</v>
      </c>
      <c r="F24" s="1">
        <v>370</v>
      </c>
      <c r="G24" s="1">
        <v>262</v>
      </c>
      <c r="H24" s="1">
        <v>678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1">
        <v>303</v>
      </c>
      <c r="B25" s="1" t="s">
        <v>24</v>
      </c>
      <c r="C25" s="1" t="str">
        <f t="shared" si="0"/>
        <v>Espresso</v>
      </c>
      <c r="D25" s="1" t="s">
        <v>9</v>
      </c>
      <c r="E25" s="1" t="s">
        <v>10</v>
      </c>
      <c r="F25" s="1">
        <v>70</v>
      </c>
      <c r="G25" s="1">
        <v>54</v>
      </c>
      <c r="H25" s="1">
        <v>134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1">
        <v>309</v>
      </c>
      <c r="B26" s="1" t="s">
        <v>24</v>
      </c>
      <c r="C26" s="1" t="str">
        <f t="shared" si="0"/>
        <v>Espresso</v>
      </c>
      <c r="D26" s="1" t="s">
        <v>11</v>
      </c>
      <c r="E26" s="1" t="s">
        <v>10</v>
      </c>
      <c r="F26" s="1">
        <v>260</v>
      </c>
      <c r="G26" s="1">
        <v>203</v>
      </c>
      <c r="H26" s="1">
        <v>546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1">
        <v>614</v>
      </c>
      <c r="B27" s="1" t="s">
        <v>24</v>
      </c>
      <c r="C27" s="1" t="str">
        <f t="shared" si="0"/>
        <v>Espresso</v>
      </c>
      <c r="D27" s="1" t="s">
        <v>12</v>
      </c>
      <c r="E27" s="1" t="s">
        <v>10</v>
      </c>
      <c r="F27" s="1">
        <v>140</v>
      </c>
      <c r="G27" s="1">
        <v>99</v>
      </c>
      <c r="H27" s="1">
        <v>341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1">
        <v>239</v>
      </c>
      <c r="B28" s="1" t="s">
        <v>24</v>
      </c>
      <c r="C28" s="1" t="str">
        <f t="shared" si="0"/>
        <v>Espresso</v>
      </c>
      <c r="D28" s="1" t="s">
        <v>13</v>
      </c>
      <c r="E28" s="1" t="s">
        <v>14</v>
      </c>
      <c r="F28" s="1">
        <v>30</v>
      </c>
      <c r="G28" s="1">
        <v>9</v>
      </c>
      <c r="H28" s="1">
        <v>190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1">
        <v>781</v>
      </c>
      <c r="B29" s="1" t="s">
        <v>24</v>
      </c>
      <c r="C29" s="1" t="str">
        <f t="shared" si="0"/>
        <v>Espresso</v>
      </c>
      <c r="D29" s="1" t="s">
        <v>22</v>
      </c>
      <c r="E29" s="1" t="s">
        <v>14</v>
      </c>
      <c r="F29" s="1">
        <v>10</v>
      </c>
      <c r="G29" s="1">
        <v>23</v>
      </c>
      <c r="H29" s="1">
        <v>126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>
        <v>315</v>
      </c>
      <c r="B30" s="1" t="s">
        <v>24</v>
      </c>
      <c r="C30" s="1" t="str">
        <f t="shared" si="0"/>
        <v>Espresso</v>
      </c>
      <c r="D30" s="1" t="s">
        <v>23</v>
      </c>
      <c r="E30" s="1" t="s">
        <v>14</v>
      </c>
      <c r="F30" s="1">
        <v>170</v>
      </c>
      <c r="G30" s="1">
        <v>172</v>
      </c>
      <c r="H30" s="1">
        <v>61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>
        <v>978</v>
      </c>
      <c r="B31" s="1" t="s">
        <v>25</v>
      </c>
      <c r="C31" s="1" t="str">
        <f t="shared" si="0"/>
        <v>Espresso</v>
      </c>
      <c r="D31" s="1" t="s">
        <v>22</v>
      </c>
      <c r="E31" s="1" t="s">
        <v>14</v>
      </c>
      <c r="F31" s="1">
        <v>110</v>
      </c>
      <c r="G31" s="1">
        <v>100</v>
      </c>
      <c r="H31" s="1">
        <v>341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>
        <v>631</v>
      </c>
      <c r="B32" s="1" t="s">
        <v>25</v>
      </c>
      <c r="C32" s="1" t="str">
        <f t="shared" si="0"/>
        <v>Espresso</v>
      </c>
      <c r="D32" s="1" t="s">
        <v>23</v>
      </c>
      <c r="E32" s="1" t="s">
        <v>14</v>
      </c>
      <c r="F32" s="1">
        <v>200</v>
      </c>
      <c r="G32" s="1">
        <v>175</v>
      </c>
      <c r="H32" s="1">
        <v>490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>
        <v>830</v>
      </c>
      <c r="B33" s="1" t="s">
        <v>26</v>
      </c>
      <c r="C33" s="1" t="str">
        <f t="shared" si="0"/>
        <v>Espresso</v>
      </c>
      <c r="D33" s="1" t="s">
        <v>15</v>
      </c>
      <c r="E33" s="1" t="s">
        <v>16</v>
      </c>
      <c r="F33" s="1">
        <v>50</v>
      </c>
      <c r="G33" s="1">
        <v>53</v>
      </c>
      <c r="H33" s="1">
        <v>180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>
        <v>325</v>
      </c>
      <c r="B34" s="1" t="s">
        <v>24</v>
      </c>
      <c r="C34" s="1" t="str">
        <f t="shared" si="0"/>
        <v>Espresso</v>
      </c>
      <c r="D34" s="1" t="s">
        <v>15</v>
      </c>
      <c r="E34" s="1" t="s">
        <v>16</v>
      </c>
      <c r="F34" s="1">
        <v>90</v>
      </c>
      <c r="G34" s="1">
        <v>95</v>
      </c>
      <c r="H34" s="1">
        <v>219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>
        <v>661</v>
      </c>
      <c r="B35" s="1" t="s">
        <v>26</v>
      </c>
      <c r="C35" s="1" t="str">
        <f t="shared" si="0"/>
        <v>Espresso</v>
      </c>
      <c r="D35" s="1" t="s">
        <v>17</v>
      </c>
      <c r="E35" s="1" t="s">
        <v>18</v>
      </c>
      <c r="F35" s="1">
        <v>150</v>
      </c>
      <c r="G35" s="1">
        <v>140</v>
      </c>
      <c r="H35" s="1">
        <v>456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>
        <v>818</v>
      </c>
      <c r="B36" s="1" t="s">
        <v>24</v>
      </c>
      <c r="C36" s="1" t="str">
        <f t="shared" si="0"/>
        <v>Espresso</v>
      </c>
      <c r="D36" s="1" t="s">
        <v>17</v>
      </c>
      <c r="E36" s="1" t="s">
        <v>18</v>
      </c>
      <c r="F36" s="1">
        <v>20</v>
      </c>
      <c r="G36" s="1">
        <v>17</v>
      </c>
      <c r="H36" s="1">
        <v>250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>
        <v>712</v>
      </c>
      <c r="B37" s="1" t="s">
        <v>8</v>
      </c>
      <c r="C37" s="1" t="str">
        <f t="shared" si="0"/>
        <v>Coffee</v>
      </c>
      <c r="D37" s="1" t="s">
        <v>27</v>
      </c>
      <c r="E37" s="1" t="s">
        <v>10</v>
      </c>
      <c r="F37" s="1">
        <v>20</v>
      </c>
      <c r="G37" s="1">
        <v>12</v>
      </c>
      <c r="H37" s="1">
        <v>54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>
        <v>573</v>
      </c>
      <c r="B38" s="1" t="s">
        <v>8</v>
      </c>
      <c r="C38" s="1" t="str">
        <f t="shared" si="0"/>
        <v>Coffee</v>
      </c>
      <c r="D38" s="1" t="s">
        <v>28</v>
      </c>
      <c r="E38" s="1" t="s">
        <v>10</v>
      </c>
      <c r="F38" s="1">
        <v>50</v>
      </c>
      <c r="G38" s="1">
        <v>47</v>
      </c>
      <c r="H38" s="1">
        <v>170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>
        <v>414</v>
      </c>
      <c r="B39" s="1" t="s">
        <v>8</v>
      </c>
      <c r="C39" s="1" t="str">
        <f t="shared" si="0"/>
        <v>Coffee</v>
      </c>
      <c r="D39" s="1" t="s">
        <v>29</v>
      </c>
      <c r="E39" s="1" t="s">
        <v>10</v>
      </c>
      <c r="F39" s="1">
        <v>60</v>
      </c>
      <c r="G39" s="1">
        <v>51</v>
      </c>
      <c r="H39" s="1">
        <v>180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>
        <v>985</v>
      </c>
      <c r="B40" s="1" t="s">
        <v>8</v>
      </c>
      <c r="C40" s="1" t="str">
        <f t="shared" si="0"/>
        <v>Coffee</v>
      </c>
      <c r="D40" s="1" t="s">
        <v>30</v>
      </c>
      <c r="E40" s="1" t="s">
        <v>16</v>
      </c>
      <c r="F40" s="1">
        <v>50</v>
      </c>
      <c r="G40" s="1">
        <v>28</v>
      </c>
      <c r="H40" s="1">
        <v>81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>
        <v>505</v>
      </c>
      <c r="B41" s="1" t="s">
        <v>8</v>
      </c>
      <c r="C41" s="1" t="str">
        <f t="shared" si="0"/>
        <v>Coffee</v>
      </c>
      <c r="D41" s="1" t="s">
        <v>31</v>
      </c>
      <c r="E41" s="1" t="s">
        <v>16</v>
      </c>
      <c r="F41" s="1">
        <v>30</v>
      </c>
      <c r="G41" s="1">
        <v>39</v>
      </c>
      <c r="H41" s="1">
        <v>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>
        <v>580</v>
      </c>
      <c r="B42" s="1" t="s">
        <v>8</v>
      </c>
      <c r="C42" s="1" t="str">
        <f t="shared" si="0"/>
        <v>Coffee</v>
      </c>
      <c r="D42" s="1" t="s">
        <v>32</v>
      </c>
      <c r="E42" s="1" t="s">
        <v>16</v>
      </c>
      <c r="F42" s="1">
        <v>50</v>
      </c>
      <c r="G42" s="1">
        <v>28</v>
      </c>
      <c r="H42" s="1">
        <v>80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>
        <v>775</v>
      </c>
      <c r="B43" s="1" t="s">
        <v>8</v>
      </c>
      <c r="C43" s="1" t="str">
        <f t="shared" si="0"/>
        <v>Coffee</v>
      </c>
      <c r="D43" s="1" t="s">
        <v>33</v>
      </c>
      <c r="E43" s="1" t="s">
        <v>18</v>
      </c>
      <c r="F43" s="1">
        <v>20</v>
      </c>
      <c r="G43" s="1">
        <v>4</v>
      </c>
      <c r="H43" s="1">
        <v>62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>
        <v>971</v>
      </c>
      <c r="B44" s="1" t="s">
        <v>8</v>
      </c>
      <c r="C44" s="1" t="str">
        <f t="shared" si="0"/>
        <v>Coffee</v>
      </c>
      <c r="D44" s="1" t="s">
        <v>34</v>
      </c>
      <c r="E44" s="1" t="s">
        <v>18</v>
      </c>
      <c r="F44" s="1">
        <v>70</v>
      </c>
      <c r="G44" s="1">
        <v>42</v>
      </c>
      <c r="H44" s="1">
        <v>140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>
        <v>801</v>
      </c>
      <c r="B45" s="1" t="s">
        <v>8</v>
      </c>
      <c r="C45" s="1" t="str">
        <f t="shared" si="0"/>
        <v>Coffee</v>
      </c>
      <c r="D45" s="1" t="s">
        <v>35</v>
      </c>
      <c r="E45" s="1" t="s">
        <v>18</v>
      </c>
      <c r="F45" s="1">
        <v>70</v>
      </c>
      <c r="G45" s="1">
        <v>39</v>
      </c>
      <c r="H45" s="1">
        <v>190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>
        <v>509</v>
      </c>
      <c r="B46" s="1" t="s">
        <v>8</v>
      </c>
      <c r="C46" s="1" t="str">
        <f t="shared" si="0"/>
        <v>Coffee</v>
      </c>
      <c r="D46" s="1" t="s">
        <v>36</v>
      </c>
      <c r="E46" s="1" t="s">
        <v>18</v>
      </c>
      <c r="F46" s="1">
        <v>60</v>
      </c>
      <c r="G46" s="1">
        <v>9</v>
      </c>
      <c r="H46" s="1">
        <v>190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>
        <v>563</v>
      </c>
      <c r="B47" s="1" t="s">
        <v>19</v>
      </c>
      <c r="C47" s="1" t="str">
        <f t="shared" si="0"/>
        <v>Espresso</v>
      </c>
      <c r="D47" s="1" t="s">
        <v>27</v>
      </c>
      <c r="E47" s="1" t="s">
        <v>10</v>
      </c>
      <c r="F47" s="1">
        <v>30</v>
      </c>
      <c r="G47" s="1">
        <v>10</v>
      </c>
      <c r="H47" s="1">
        <v>43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>
        <v>660</v>
      </c>
      <c r="B48" s="1" t="s">
        <v>19</v>
      </c>
      <c r="C48" s="1" t="str">
        <f t="shared" si="0"/>
        <v>Espresso</v>
      </c>
      <c r="D48" s="1" t="s">
        <v>28</v>
      </c>
      <c r="E48" s="1" t="s">
        <v>10</v>
      </c>
      <c r="F48" s="1">
        <v>60</v>
      </c>
      <c r="G48" s="1">
        <v>45</v>
      </c>
      <c r="H48" s="1">
        <v>114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>
        <v>262</v>
      </c>
      <c r="B49" s="1" t="s">
        <v>19</v>
      </c>
      <c r="C49" s="1" t="str">
        <f t="shared" si="0"/>
        <v>Espresso</v>
      </c>
      <c r="D49" s="1" t="s">
        <v>29</v>
      </c>
      <c r="E49" s="1" t="s">
        <v>10</v>
      </c>
      <c r="F49" s="1">
        <v>50</v>
      </c>
      <c r="G49" s="1">
        <v>34</v>
      </c>
      <c r="H49" s="1">
        <v>110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>
        <v>475</v>
      </c>
      <c r="B50" s="1" t="s">
        <v>19</v>
      </c>
      <c r="C50" s="1" t="str">
        <f t="shared" si="0"/>
        <v>Espresso</v>
      </c>
      <c r="D50" s="1" t="s">
        <v>37</v>
      </c>
      <c r="E50" s="1" t="s">
        <v>14</v>
      </c>
      <c r="F50" s="1">
        <v>40</v>
      </c>
      <c r="G50" s="1">
        <v>30</v>
      </c>
      <c r="H50" s="1">
        <v>130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>
        <v>337</v>
      </c>
      <c r="B51" s="1" t="s">
        <v>19</v>
      </c>
      <c r="C51" s="1" t="str">
        <f t="shared" si="0"/>
        <v>Espresso</v>
      </c>
      <c r="D51" s="1" t="s">
        <v>30</v>
      </c>
      <c r="E51" s="1" t="s">
        <v>16</v>
      </c>
      <c r="F51" s="1">
        <v>50</v>
      </c>
      <c r="G51" s="1">
        <v>48</v>
      </c>
      <c r="H51" s="1">
        <v>150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>
        <v>505</v>
      </c>
      <c r="B52" s="1" t="s">
        <v>19</v>
      </c>
      <c r="C52" s="1" t="str">
        <f t="shared" si="0"/>
        <v>Espresso</v>
      </c>
      <c r="D52" s="1" t="s">
        <v>31</v>
      </c>
      <c r="E52" s="1" t="s">
        <v>16</v>
      </c>
      <c r="F52" s="1">
        <v>10</v>
      </c>
      <c r="G52" s="1">
        <v>9</v>
      </c>
      <c r="H52" s="1">
        <v>82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>
        <v>405</v>
      </c>
      <c r="B53" s="1" t="s">
        <v>19</v>
      </c>
      <c r="C53" s="1" t="str">
        <f t="shared" si="0"/>
        <v>Espresso</v>
      </c>
      <c r="D53" s="1" t="s">
        <v>32</v>
      </c>
      <c r="E53" s="1" t="s">
        <v>16</v>
      </c>
      <c r="F53" s="1">
        <v>70</v>
      </c>
      <c r="G53" s="1">
        <v>67</v>
      </c>
      <c r="H53" s="1">
        <v>210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>
        <v>775</v>
      </c>
      <c r="B54" s="1" t="s">
        <v>19</v>
      </c>
      <c r="C54" s="1" t="str">
        <f t="shared" si="0"/>
        <v>Espresso</v>
      </c>
      <c r="D54" s="1" t="s">
        <v>33</v>
      </c>
      <c r="E54" s="1" t="s">
        <v>18</v>
      </c>
      <c r="F54" s="1">
        <v>20</v>
      </c>
      <c r="G54" s="1">
        <v>11</v>
      </c>
      <c r="H54" s="1">
        <v>43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>
        <v>971</v>
      </c>
      <c r="B55" s="1" t="s">
        <v>19</v>
      </c>
      <c r="C55" s="1" t="str">
        <f t="shared" si="0"/>
        <v>Espresso</v>
      </c>
      <c r="D55" s="1" t="s">
        <v>34</v>
      </c>
      <c r="E55" s="1" t="s">
        <v>18</v>
      </c>
      <c r="F55" s="1">
        <v>100</v>
      </c>
      <c r="G55" s="1">
        <v>99</v>
      </c>
      <c r="H55" s="1">
        <v>341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>
        <v>435</v>
      </c>
      <c r="B56" s="1" t="s">
        <v>19</v>
      </c>
      <c r="C56" s="1" t="str">
        <f t="shared" si="0"/>
        <v>Espresso</v>
      </c>
      <c r="D56" s="1" t="s">
        <v>35</v>
      </c>
      <c r="E56" s="1" t="s">
        <v>18</v>
      </c>
      <c r="F56" s="1">
        <v>50</v>
      </c>
      <c r="G56" s="1">
        <v>47</v>
      </c>
      <c r="H56" s="1">
        <v>123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>
        <v>206</v>
      </c>
      <c r="B57" s="1" t="s">
        <v>19</v>
      </c>
      <c r="C57" s="1" t="str">
        <f t="shared" si="0"/>
        <v>Espresso</v>
      </c>
      <c r="D57" s="1" t="s">
        <v>36</v>
      </c>
      <c r="E57" s="1" t="s">
        <v>18</v>
      </c>
      <c r="F57" s="1">
        <v>60</v>
      </c>
      <c r="G57" s="1">
        <v>39</v>
      </c>
      <c r="H57" s="1">
        <v>150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>
        <v>319</v>
      </c>
      <c r="B58" s="1" t="s">
        <v>20</v>
      </c>
      <c r="C58" s="1" t="str">
        <f t="shared" si="0"/>
        <v>Coffee</v>
      </c>
      <c r="D58" s="1" t="s">
        <v>27</v>
      </c>
      <c r="E58" s="1" t="s">
        <v>10</v>
      </c>
      <c r="F58" s="1">
        <v>20</v>
      </c>
      <c r="G58" s="1">
        <v>11</v>
      </c>
      <c r="H58" s="1">
        <v>45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>
        <v>262</v>
      </c>
      <c r="B59" s="1" t="s">
        <v>20</v>
      </c>
      <c r="C59" s="1" t="str">
        <f t="shared" si="0"/>
        <v>Coffee</v>
      </c>
      <c r="D59" s="1" t="s">
        <v>29</v>
      </c>
      <c r="E59" s="1" t="s">
        <v>10</v>
      </c>
      <c r="F59" s="1">
        <v>30</v>
      </c>
      <c r="G59" s="1">
        <v>13</v>
      </c>
      <c r="H59" s="1">
        <v>120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>
        <v>641</v>
      </c>
      <c r="B60" s="1" t="s">
        <v>21</v>
      </c>
      <c r="C60" s="1" t="str">
        <f t="shared" si="0"/>
        <v>Coffee</v>
      </c>
      <c r="D60" s="1" t="s">
        <v>27</v>
      </c>
      <c r="E60" s="1" t="s">
        <v>10</v>
      </c>
      <c r="F60" s="1">
        <v>20</v>
      </c>
      <c r="G60" s="1">
        <v>5</v>
      </c>
      <c r="H60" s="1">
        <v>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>
        <v>636</v>
      </c>
      <c r="B61" s="1" t="s">
        <v>21</v>
      </c>
      <c r="C61" s="1" t="str">
        <f t="shared" si="0"/>
        <v>Coffee</v>
      </c>
      <c r="D61" s="1" t="s">
        <v>28</v>
      </c>
      <c r="E61" s="1" t="s">
        <v>10</v>
      </c>
      <c r="F61" s="1">
        <v>40</v>
      </c>
      <c r="G61" s="1">
        <v>39</v>
      </c>
      <c r="H61" s="1">
        <v>190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>
        <v>262</v>
      </c>
      <c r="B62" s="1" t="s">
        <v>21</v>
      </c>
      <c r="C62" s="1" t="str">
        <f t="shared" si="0"/>
        <v>Coffee</v>
      </c>
      <c r="D62" s="1" t="s">
        <v>29</v>
      </c>
      <c r="E62" s="1" t="s">
        <v>10</v>
      </c>
      <c r="F62" s="1">
        <v>20</v>
      </c>
      <c r="G62" s="1">
        <v>9</v>
      </c>
      <c r="H62" s="1">
        <v>190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>
        <v>603</v>
      </c>
      <c r="B63" s="1" t="s">
        <v>20</v>
      </c>
      <c r="C63" s="1" t="str">
        <f t="shared" si="0"/>
        <v>Coffee</v>
      </c>
      <c r="D63" s="1" t="s">
        <v>38</v>
      </c>
      <c r="E63" s="1" t="s">
        <v>14</v>
      </c>
      <c r="F63" s="1">
        <v>30</v>
      </c>
      <c r="G63" s="1">
        <v>20</v>
      </c>
      <c r="H63" s="1">
        <v>93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>
        <v>475</v>
      </c>
      <c r="B64" s="1" t="s">
        <v>21</v>
      </c>
      <c r="C64" s="1" t="str">
        <f t="shared" si="0"/>
        <v>Coffee</v>
      </c>
      <c r="D64" s="1" t="s">
        <v>37</v>
      </c>
      <c r="E64" s="1" t="s">
        <v>14</v>
      </c>
      <c r="F64" s="1">
        <v>130</v>
      </c>
      <c r="G64" s="1">
        <v>115</v>
      </c>
      <c r="H64" s="1">
        <v>310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>
        <v>603</v>
      </c>
      <c r="B65" s="1" t="s">
        <v>21</v>
      </c>
      <c r="C65" s="1" t="str">
        <f t="shared" si="0"/>
        <v>Coffee</v>
      </c>
      <c r="D65" s="1" t="s">
        <v>38</v>
      </c>
      <c r="E65" s="1" t="s">
        <v>14</v>
      </c>
      <c r="F65" s="1">
        <v>40</v>
      </c>
      <c r="G65" s="1">
        <v>25</v>
      </c>
      <c r="H65" s="1">
        <v>120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>
        <v>225</v>
      </c>
      <c r="B66" s="1" t="s">
        <v>21</v>
      </c>
      <c r="C66" s="1" t="str">
        <f t="shared" si="0"/>
        <v>Coffee</v>
      </c>
      <c r="D66" s="1" t="s">
        <v>30</v>
      </c>
      <c r="E66" s="1" t="s">
        <v>16</v>
      </c>
      <c r="F66" s="1">
        <v>50</v>
      </c>
      <c r="G66" s="1">
        <v>30</v>
      </c>
      <c r="H66" s="1">
        <v>85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>
        <v>505</v>
      </c>
      <c r="B67" s="1" t="s">
        <v>21</v>
      </c>
      <c r="C67" s="1" t="str">
        <f t="shared" ref="C67:C101" si="1">VLOOKUP(B67,$K$4:$L$16,2)</f>
        <v>Coffee</v>
      </c>
      <c r="D67" s="1" t="s">
        <v>31</v>
      </c>
      <c r="E67" s="1" t="s">
        <v>16</v>
      </c>
      <c r="F67" s="1">
        <v>50</v>
      </c>
      <c r="G67" s="1">
        <v>26</v>
      </c>
      <c r="H67" s="1">
        <v>120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>
        <v>580</v>
      </c>
      <c r="B68" s="1" t="s">
        <v>21</v>
      </c>
      <c r="C68" s="1" t="str">
        <f t="shared" si="1"/>
        <v>Coffee</v>
      </c>
      <c r="D68" s="1" t="s">
        <v>32</v>
      </c>
      <c r="E68" s="1" t="s">
        <v>16</v>
      </c>
      <c r="F68" s="1">
        <v>50</v>
      </c>
      <c r="G68" s="1">
        <v>29</v>
      </c>
      <c r="H68" s="1">
        <v>100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>
        <v>541</v>
      </c>
      <c r="B69" s="1" t="s">
        <v>20</v>
      </c>
      <c r="C69" s="1" t="str">
        <f t="shared" si="1"/>
        <v>Coffee</v>
      </c>
      <c r="D69" s="1" t="s">
        <v>34</v>
      </c>
      <c r="E69" s="1" t="s">
        <v>18</v>
      </c>
      <c r="F69" s="1">
        <v>40</v>
      </c>
      <c r="G69" s="1">
        <v>1</v>
      </c>
      <c r="H69" s="1">
        <v>150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>
        <v>801</v>
      </c>
      <c r="B70" s="1" t="s">
        <v>20</v>
      </c>
      <c r="C70" s="1" t="str">
        <f t="shared" si="1"/>
        <v>Coffee</v>
      </c>
      <c r="D70" s="1" t="s">
        <v>35</v>
      </c>
      <c r="E70" s="1" t="s">
        <v>18</v>
      </c>
      <c r="F70" s="1">
        <v>80</v>
      </c>
      <c r="G70" s="1">
        <v>47</v>
      </c>
      <c r="H70" s="1">
        <v>170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>
        <v>702</v>
      </c>
      <c r="B71" s="1" t="s">
        <v>21</v>
      </c>
      <c r="C71" s="1" t="str">
        <f t="shared" si="1"/>
        <v>Coffee</v>
      </c>
      <c r="D71" s="1" t="s">
        <v>33</v>
      </c>
      <c r="E71" s="1" t="s">
        <v>18</v>
      </c>
      <c r="F71" s="1">
        <v>10</v>
      </c>
      <c r="G71" s="1">
        <v>3</v>
      </c>
      <c r="H71" s="1">
        <v>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>
        <v>503</v>
      </c>
      <c r="B72" s="1" t="s">
        <v>21</v>
      </c>
      <c r="C72" s="1" t="str">
        <f t="shared" si="1"/>
        <v>Coffee</v>
      </c>
      <c r="D72" s="1" t="s">
        <v>34</v>
      </c>
      <c r="E72" s="1" t="s">
        <v>18</v>
      </c>
      <c r="F72" s="1">
        <v>60</v>
      </c>
      <c r="G72" s="1">
        <v>28</v>
      </c>
      <c r="H72" s="1">
        <v>160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>
        <v>435</v>
      </c>
      <c r="B73" s="1" t="s">
        <v>21</v>
      </c>
      <c r="C73" s="1" t="str">
        <f t="shared" si="1"/>
        <v>Coffee</v>
      </c>
      <c r="D73" s="1" t="s">
        <v>35</v>
      </c>
      <c r="E73" s="1" t="s">
        <v>18</v>
      </c>
      <c r="F73" s="1">
        <v>70</v>
      </c>
      <c r="G73" s="1">
        <v>30</v>
      </c>
      <c r="H73" s="1">
        <v>130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>
        <v>206</v>
      </c>
      <c r="B74" s="1" t="s">
        <v>21</v>
      </c>
      <c r="C74" s="1" t="str">
        <f t="shared" si="1"/>
        <v>Coffee</v>
      </c>
      <c r="D74" s="1" t="s">
        <v>36</v>
      </c>
      <c r="E74" s="1" t="s">
        <v>18</v>
      </c>
      <c r="F74" s="1">
        <v>70</v>
      </c>
      <c r="G74" s="1">
        <v>38</v>
      </c>
      <c r="H74" s="1">
        <v>130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>
        <v>563</v>
      </c>
      <c r="B75" s="1" t="s">
        <v>24</v>
      </c>
      <c r="C75" s="1" t="str">
        <f t="shared" si="1"/>
        <v>Espresso</v>
      </c>
      <c r="D75" s="1" t="s">
        <v>27</v>
      </c>
      <c r="E75" s="1" t="s">
        <v>10</v>
      </c>
      <c r="F75" s="1">
        <v>30</v>
      </c>
      <c r="G75" s="1">
        <v>11</v>
      </c>
      <c r="H75" s="1">
        <v>43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>
        <v>573</v>
      </c>
      <c r="B76" s="1" t="s">
        <v>24</v>
      </c>
      <c r="C76" s="1" t="str">
        <f t="shared" si="1"/>
        <v>Espresso</v>
      </c>
      <c r="D76" s="1" t="s">
        <v>28</v>
      </c>
      <c r="E76" s="1" t="s">
        <v>10</v>
      </c>
      <c r="F76" s="1">
        <v>70</v>
      </c>
      <c r="G76" s="1">
        <v>48</v>
      </c>
      <c r="H76" s="1">
        <v>123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>
        <v>414</v>
      </c>
      <c r="B77" s="1" t="s">
        <v>24</v>
      </c>
      <c r="C77" s="1" t="str">
        <f t="shared" si="1"/>
        <v>Espresso</v>
      </c>
      <c r="D77" s="1" t="s">
        <v>29</v>
      </c>
      <c r="E77" s="1" t="s">
        <v>10</v>
      </c>
      <c r="F77" s="1">
        <v>50</v>
      </c>
      <c r="G77" s="1">
        <v>38</v>
      </c>
      <c r="H77" s="1">
        <v>150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>
        <v>860</v>
      </c>
      <c r="B78" s="1" t="s">
        <v>24</v>
      </c>
      <c r="C78" s="1" t="str">
        <f t="shared" si="1"/>
        <v>Espresso</v>
      </c>
      <c r="D78" s="1" t="s">
        <v>37</v>
      </c>
      <c r="E78" s="1" t="s">
        <v>14</v>
      </c>
      <c r="F78" s="1">
        <v>20</v>
      </c>
      <c r="G78" s="1">
        <v>7</v>
      </c>
      <c r="H78" s="1">
        <v>180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>
        <v>603</v>
      </c>
      <c r="B79" s="1" t="s">
        <v>24</v>
      </c>
      <c r="C79" s="1" t="str">
        <f t="shared" si="1"/>
        <v>Espresso</v>
      </c>
      <c r="D79" s="1" t="s">
        <v>38</v>
      </c>
      <c r="E79" s="1" t="s">
        <v>14</v>
      </c>
      <c r="F79" s="1">
        <v>0</v>
      </c>
      <c r="G79" s="1">
        <v>10</v>
      </c>
      <c r="H79" s="1">
        <v>90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>
        <v>603</v>
      </c>
      <c r="B80" s="1" t="s">
        <v>25</v>
      </c>
      <c r="C80" s="1" t="str">
        <f t="shared" si="1"/>
        <v>Espresso</v>
      </c>
      <c r="D80" s="1" t="s">
        <v>38</v>
      </c>
      <c r="E80" s="1" t="s">
        <v>14</v>
      </c>
      <c r="F80" s="1">
        <v>0</v>
      </c>
      <c r="G80" s="1">
        <v>8</v>
      </c>
      <c r="H80" s="1">
        <v>65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>
        <v>504</v>
      </c>
      <c r="B81" s="1" t="s">
        <v>26</v>
      </c>
      <c r="C81" s="1" t="str">
        <f t="shared" si="1"/>
        <v>Espresso</v>
      </c>
      <c r="D81" s="1" t="s">
        <v>30</v>
      </c>
      <c r="E81" s="1" t="s">
        <v>16</v>
      </c>
      <c r="F81" s="1">
        <v>10</v>
      </c>
      <c r="G81" s="1">
        <v>8</v>
      </c>
      <c r="H81" s="1">
        <v>180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>
        <v>505</v>
      </c>
      <c r="B82" s="1" t="s">
        <v>26</v>
      </c>
      <c r="C82" s="1" t="str">
        <f t="shared" si="1"/>
        <v>Espresso</v>
      </c>
      <c r="D82" s="1" t="s">
        <v>31</v>
      </c>
      <c r="E82" s="1" t="s">
        <v>16</v>
      </c>
      <c r="F82" s="1">
        <v>0</v>
      </c>
      <c r="G82" s="1">
        <v>8</v>
      </c>
      <c r="H82" s="1">
        <v>65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>
        <v>405</v>
      </c>
      <c r="B83" s="1" t="s">
        <v>26</v>
      </c>
      <c r="C83" s="1" t="str">
        <f t="shared" si="1"/>
        <v>Espresso</v>
      </c>
      <c r="D83" s="1" t="s">
        <v>32</v>
      </c>
      <c r="E83" s="1" t="s">
        <v>16</v>
      </c>
      <c r="F83" s="1">
        <v>70</v>
      </c>
      <c r="G83" s="1">
        <v>66</v>
      </c>
      <c r="H83" s="1">
        <v>200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>
        <v>337</v>
      </c>
      <c r="B84" s="1" t="s">
        <v>24</v>
      </c>
      <c r="C84" s="1" t="str">
        <f t="shared" si="1"/>
        <v>Espresso</v>
      </c>
      <c r="D84" s="1" t="s">
        <v>30</v>
      </c>
      <c r="E84" s="1" t="s">
        <v>16</v>
      </c>
      <c r="F84" s="1">
        <v>80</v>
      </c>
      <c r="G84" s="1">
        <v>70</v>
      </c>
      <c r="H84" s="1">
        <v>180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>
        <v>505</v>
      </c>
      <c r="B85" s="1" t="s">
        <v>24</v>
      </c>
      <c r="C85" s="1" t="str">
        <f t="shared" si="1"/>
        <v>Espresso</v>
      </c>
      <c r="D85" s="1" t="s">
        <v>31</v>
      </c>
      <c r="E85" s="1" t="s">
        <v>16</v>
      </c>
      <c r="F85" s="1">
        <v>10</v>
      </c>
      <c r="G85" s="1">
        <v>10</v>
      </c>
      <c r="H85" s="1">
        <v>90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>
        <v>405</v>
      </c>
      <c r="B86" s="1" t="s">
        <v>24</v>
      </c>
      <c r="C86" s="1" t="str">
        <f t="shared" si="1"/>
        <v>Espresso</v>
      </c>
      <c r="D86" s="1" t="s">
        <v>32</v>
      </c>
      <c r="E86" s="1" t="s">
        <v>16</v>
      </c>
      <c r="F86" s="1">
        <v>40</v>
      </c>
      <c r="G86" s="1">
        <v>28</v>
      </c>
      <c r="H86" s="1">
        <v>80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>
        <v>775</v>
      </c>
      <c r="B87" s="1" t="s">
        <v>26</v>
      </c>
      <c r="C87" s="1" t="str">
        <f t="shared" si="1"/>
        <v>Espresso</v>
      </c>
      <c r="D87" s="1" t="s">
        <v>33</v>
      </c>
      <c r="E87" s="1" t="s">
        <v>18</v>
      </c>
      <c r="F87" s="1">
        <v>20</v>
      </c>
      <c r="G87" s="1">
        <v>11</v>
      </c>
      <c r="H87" s="1">
        <v>43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>
        <v>503</v>
      </c>
      <c r="B88" s="1" t="s">
        <v>26</v>
      </c>
      <c r="C88" s="1" t="str">
        <f t="shared" si="1"/>
        <v>Espresso</v>
      </c>
      <c r="D88" s="1" t="s">
        <v>34</v>
      </c>
      <c r="E88" s="1" t="s">
        <v>18</v>
      </c>
      <c r="F88" s="1">
        <v>20</v>
      </c>
      <c r="G88" s="1">
        <v>16</v>
      </c>
      <c r="H88" s="1">
        <v>130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>
        <v>435</v>
      </c>
      <c r="B89" s="1" t="s">
        <v>26</v>
      </c>
      <c r="C89" s="1" t="str">
        <f t="shared" si="1"/>
        <v>Espresso</v>
      </c>
      <c r="D89" s="1" t="s">
        <v>35</v>
      </c>
      <c r="E89" s="1" t="s">
        <v>18</v>
      </c>
      <c r="F89" s="1">
        <v>40</v>
      </c>
      <c r="G89" s="1">
        <v>44</v>
      </c>
      <c r="H89" s="1">
        <v>114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>
        <v>425</v>
      </c>
      <c r="B90" s="1" t="s">
        <v>26</v>
      </c>
      <c r="C90" s="1" t="str">
        <f t="shared" si="1"/>
        <v>Espresso</v>
      </c>
      <c r="D90" s="1" t="s">
        <v>36</v>
      </c>
      <c r="E90" s="1" t="s">
        <v>18</v>
      </c>
      <c r="F90" s="1">
        <v>40</v>
      </c>
      <c r="G90" s="1">
        <v>35</v>
      </c>
      <c r="H90" s="1">
        <v>110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>
        <v>702</v>
      </c>
      <c r="B91" s="1" t="s">
        <v>24</v>
      </c>
      <c r="C91" s="1" t="str">
        <f t="shared" si="1"/>
        <v>Espresso</v>
      </c>
      <c r="D91" s="1" t="s">
        <v>33</v>
      </c>
      <c r="E91" s="1" t="s">
        <v>18</v>
      </c>
      <c r="F91" s="1">
        <v>20</v>
      </c>
      <c r="G91" s="1">
        <v>10</v>
      </c>
      <c r="H91" s="1">
        <v>45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>
        <v>503</v>
      </c>
      <c r="B92" s="1" t="s">
        <v>24</v>
      </c>
      <c r="C92" s="1" t="str">
        <f t="shared" si="1"/>
        <v>Espresso</v>
      </c>
      <c r="D92" s="1" t="s">
        <v>34</v>
      </c>
      <c r="E92" s="1" t="s">
        <v>18</v>
      </c>
      <c r="F92" s="1">
        <v>50</v>
      </c>
      <c r="G92" s="1">
        <v>33</v>
      </c>
      <c r="H92" s="1">
        <v>140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>
        <v>435</v>
      </c>
      <c r="B93" s="1" t="s">
        <v>24</v>
      </c>
      <c r="C93" s="1" t="str">
        <f t="shared" si="1"/>
        <v>Espresso</v>
      </c>
      <c r="D93" s="1" t="s">
        <v>35</v>
      </c>
      <c r="E93" s="1" t="s">
        <v>18</v>
      </c>
      <c r="F93" s="1">
        <v>40</v>
      </c>
      <c r="G93" s="1">
        <v>34</v>
      </c>
      <c r="H93" s="1">
        <v>112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>
        <v>253</v>
      </c>
      <c r="B94" s="1" t="s">
        <v>24</v>
      </c>
      <c r="C94" s="1" t="str">
        <f t="shared" si="1"/>
        <v>Espresso</v>
      </c>
      <c r="D94" s="1" t="s">
        <v>36</v>
      </c>
      <c r="E94" s="1" t="s">
        <v>18</v>
      </c>
      <c r="F94" s="1">
        <v>20</v>
      </c>
      <c r="G94" s="1">
        <v>13</v>
      </c>
      <c r="H94" s="1">
        <v>120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>
        <v>970</v>
      </c>
      <c r="B95" s="1" t="s">
        <v>39</v>
      </c>
      <c r="C95" s="1" t="str">
        <f t="shared" si="1"/>
        <v>Herbal Tea</v>
      </c>
      <c r="D95" s="1" t="s">
        <v>9</v>
      </c>
      <c r="E95" s="1" t="s">
        <v>10</v>
      </c>
      <c r="F95" s="1">
        <v>110</v>
      </c>
      <c r="G95" s="1">
        <v>99</v>
      </c>
      <c r="H95" s="1">
        <v>341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>
        <v>312</v>
      </c>
      <c r="B96" s="1" t="s">
        <v>39</v>
      </c>
      <c r="C96" s="1" t="str">
        <f t="shared" si="1"/>
        <v>Herbal Tea</v>
      </c>
      <c r="D96" s="1" t="s">
        <v>11</v>
      </c>
      <c r="E96" s="1" t="s">
        <v>10</v>
      </c>
      <c r="F96" s="1">
        <v>100</v>
      </c>
      <c r="G96" s="1">
        <v>95</v>
      </c>
      <c r="H96" s="1">
        <v>219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>
        <v>937</v>
      </c>
      <c r="B97" s="1" t="s">
        <v>39</v>
      </c>
      <c r="C97" s="1" t="str">
        <f t="shared" si="1"/>
        <v>Herbal Tea</v>
      </c>
      <c r="D97" s="1" t="s">
        <v>12</v>
      </c>
      <c r="E97" s="1" t="s">
        <v>10</v>
      </c>
      <c r="F97" s="1">
        <v>50</v>
      </c>
      <c r="G97" s="1">
        <v>29</v>
      </c>
      <c r="H97" s="1">
        <v>80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>
        <v>719</v>
      </c>
      <c r="B98" s="1" t="s">
        <v>40</v>
      </c>
      <c r="C98" s="1" t="str">
        <f t="shared" si="1"/>
        <v>Herbal Tea</v>
      </c>
      <c r="D98" s="1" t="s">
        <v>9</v>
      </c>
      <c r="E98" s="1" t="s">
        <v>10</v>
      </c>
      <c r="F98" s="1">
        <v>20</v>
      </c>
      <c r="G98" s="1">
        <v>0</v>
      </c>
      <c r="H98" s="1">
        <v>150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>
        <v>630</v>
      </c>
      <c r="B99" s="1" t="s">
        <v>40</v>
      </c>
      <c r="C99" s="1" t="str">
        <f t="shared" si="1"/>
        <v>Herbal Tea</v>
      </c>
      <c r="D99" s="1" t="s">
        <v>11</v>
      </c>
      <c r="E99" s="1" t="s">
        <v>10</v>
      </c>
      <c r="F99" s="1">
        <v>60</v>
      </c>
      <c r="G99" s="1">
        <v>68</v>
      </c>
      <c r="H99" s="1">
        <v>190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>
        <v>740</v>
      </c>
      <c r="B100" s="1" t="s">
        <v>40</v>
      </c>
      <c r="C100" s="1" t="str">
        <f t="shared" si="1"/>
        <v>Herbal Tea</v>
      </c>
      <c r="D100" s="1" t="s">
        <v>12</v>
      </c>
      <c r="E100" s="1" t="s">
        <v>10</v>
      </c>
      <c r="F100" s="1">
        <v>50</v>
      </c>
      <c r="G100" s="1">
        <v>29</v>
      </c>
      <c r="H100" s="1">
        <v>80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>
        <v>970</v>
      </c>
      <c r="B101" s="1" t="s">
        <v>41</v>
      </c>
      <c r="C101" s="1" t="str">
        <f t="shared" si="1"/>
        <v>Herbal Tea</v>
      </c>
      <c r="D101" s="1" t="s">
        <v>9</v>
      </c>
      <c r="E101" s="1" t="s">
        <v>10</v>
      </c>
      <c r="F101" s="1">
        <v>40</v>
      </c>
      <c r="G101" s="1">
        <v>33</v>
      </c>
      <c r="H101" s="1">
        <v>140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28.109375" bestFit="1" customWidth="1"/>
    <col min="2" max="2" width="25.44140625" customWidth="1"/>
    <col min="3" max="6" width="10.88671875" customWidth="1"/>
    <col min="7" max="26" width="10.6640625" customWidth="1"/>
  </cols>
  <sheetData>
    <row r="1" spans="1:26" ht="25.5" customHeight="1">
      <c r="A1" s="2" t="s">
        <v>1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5" t="s">
        <v>20</v>
      </c>
      <c r="B2" s="6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5" t="s">
        <v>26</v>
      </c>
      <c r="B3" s="6" t="s">
        <v>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5" t="s">
        <v>24</v>
      </c>
      <c r="B4" s="6" t="s">
        <v>43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5" t="s">
        <v>39</v>
      </c>
      <c r="B5" s="6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5" t="s">
        <v>21</v>
      </c>
      <c r="B6" s="6" t="s">
        <v>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5" t="s">
        <v>45</v>
      </c>
      <c r="B7" s="6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5" t="s">
        <v>19</v>
      </c>
      <c r="B8" s="6" t="s">
        <v>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5" t="s">
        <v>8</v>
      </c>
      <c r="B9" s="6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5" t="s">
        <v>47</v>
      </c>
      <c r="B10" s="6" t="s">
        <v>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5" t="s">
        <v>48</v>
      </c>
      <c r="B11" s="6" t="s">
        <v>46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5" t="s">
        <v>40</v>
      </c>
      <c r="B12" s="6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5" t="s">
        <v>41</v>
      </c>
      <c r="B13" s="6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7" t="s">
        <v>25</v>
      </c>
      <c r="B14" s="8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/>
  </sheetPr>
  <dimension ref="A1:Z1000"/>
  <sheetViews>
    <sheetView topLeftCell="A4" zoomScale="70" zoomScaleNormal="70" workbookViewId="0">
      <selection activeCell="N3" sqref="N3"/>
    </sheetView>
  </sheetViews>
  <sheetFormatPr defaultColWidth="14.44140625" defaultRowHeight="15" customHeight="1"/>
  <cols>
    <col min="1" max="4" width="26.6640625" customWidth="1"/>
    <col min="5" max="5" width="10.88671875" customWidth="1"/>
    <col min="6" max="6" width="3.44140625" customWidth="1"/>
    <col min="7" max="7" width="22.21875" bestFit="1" customWidth="1"/>
    <col min="8" max="8" width="24.44140625" bestFit="1" customWidth="1"/>
    <col min="9" max="9" width="20.5546875" bestFit="1" customWidth="1"/>
    <col min="10" max="10" width="17.77734375" customWidth="1"/>
    <col min="11" max="11" width="10.6640625" customWidth="1"/>
    <col min="12" max="12" width="21.33203125" bestFit="1" customWidth="1"/>
    <col min="13" max="13" width="23" bestFit="1" customWidth="1"/>
    <col min="14" max="14" width="21.33203125" bestFit="1" customWidth="1"/>
    <col min="15" max="26" width="10.6640625" customWidth="1"/>
  </cols>
  <sheetData>
    <row r="1" spans="1:26" ht="21" customHeight="1">
      <c r="A1" s="97" t="s">
        <v>49</v>
      </c>
      <c r="B1" s="99" t="s">
        <v>50</v>
      </c>
      <c r="C1" s="97" t="s">
        <v>6</v>
      </c>
      <c r="D1" s="97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89" t="s">
        <v>52</v>
      </c>
      <c r="B2" s="89" t="s">
        <v>53</v>
      </c>
      <c r="C2" s="89">
        <v>9</v>
      </c>
      <c r="D2" s="89">
        <v>33</v>
      </c>
      <c r="E2" s="1"/>
      <c r="F2" s="1"/>
      <c r="G2" s="60" t="s">
        <v>49</v>
      </c>
      <c r="H2" s="60" t="s">
        <v>50</v>
      </c>
      <c r="I2" s="60" t="s">
        <v>6</v>
      </c>
      <c r="J2" s="60" t="s">
        <v>51</v>
      </c>
      <c r="K2" s="1"/>
      <c r="L2" s="1"/>
      <c r="M2" s="60" t="s">
        <v>49</v>
      </c>
      <c r="N2" s="60" t="s">
        <v>50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90" t="s">
        <v>54</v>
      </c>
      <c r="B3" s="90" t="s">
        <v>55</v>
      </c>
      <c r="C3" s="90">
        <v>4</v>
      </c>
      <c r="D3" s="90">
        <v>11</v>
      </c>
      <c r="E3" s="1"/>
      <c r="F3" s="1"/>
      <c r="G3" s="61" t="s">
        <v>52</v>
      </c>
      <c r="H3" s="62" t="str">
        <f>_xlfn.IFNA(VLOOKUP(G3,A:D,2,0),"Data Not Found")</f>
        <v>Eugene Hildebrand</v>
      </c>
      <c r="I3" s="61">
        <f>_xlfn.IFNA(VLOOKUP(G3,A:D,3,0),"Data Not Found")</f>
        <v>9</v>
      </c>
      <c r="J3" s="63">
        <f>_xlfn.IFNA(VLOOKUP(G3,A:D,4,FALSE),"Not Found")</f>
        <v>33</v>
      </c>
      <c r="K3" s="1"/>
      <c r="L3" s="1"/>
      <c r="M3" s="95" t="s">
        <v>58</v>
      </c>
      <c r="N3" s="1" t="str">
        <f>_xlfn.XLOOKUP(M3,Order_ID,Customer_Name,"Not  Found",0,1)</f>
        <v>Doug O'Connell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91" t="s">
        <v>56</v>
      </c>
      <c r="B4" s="91" t="s">
        <v>57</v>
      </c>
      <c r="C4" s="91">
        <v>89</v>
      </c>
      <c r="D4" s="91">
        <v>281</v>
      </c>
      <c r="E4" s="1"/>
      <c r="F4" s="1"/>
      <c r="G4" s="61" t="s">
        <v>72</v>
      </c>
      <c r="H4" s="62" t="str">
        <f t="shared" ref="H4:H16" si="0">_xlfn.IFNA(VLOOKUP(G4,A:D,2,0),"Data Not Found")</f>
        <v>Alan Barnes</v>
      </c>
      <c r="I4" s="61">
        <f t="shared" ref="I4:I16" si="1">_xlfn.IFNA(VLOOKUP(G4,A:D,3,0),"Data Not Found")</f>
        <v>40</v>
      </c>
      <c r="J4" s="63">
        <f t="shared" ref="J4:J16" si="2">_xlfn.IFNA(VLOOKUP(G4,A:D,4,FALSE),"Not Found")</f>
        <v>94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90" t="s">
        <v>58</v>
      </c>
      <c r="B5" s="90" t="s">
        <v>59</v>
      </c>
      <c r="C5" s="90">
        <v>182</v>
      </c>
      <c r="D5" s="90">
        <v>388</v>
      </c>
      <c r="E5" s="1"/>
      <c r="F5" s="1"/>
      <c r="G5" s="61" t="s">
        <v>89</v>
      </c>
      <c r="H5" s="62" t="str">
        <f t="shared" si="0"/>
        <v>Frank Gastineau</v>
      </c>
      <c r="I5" s="61">
        <f t="shared" si="1"/>
        <v>297</v>
      </c>
      <c r="J5" s="63">
        <f t="shared" si="2"/>
        <v>712</v>
      </c>
      <c r="K5" s="1"/>
      <c r="L5" s="1" t="str">
        <f>VLOOKUP(G6,'Superstore - Data'!$A$2:$D$105,MATCH(H2,1:1,0),FALSE)</f>
        <v>Bart Pistole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91" t="s">
        <v>60</v>
      </c>
      <c r="B6" s="91" t="s">
        <v>61</v>
      </c>
      <c r="C6" s="91">
        <v>-19</v>
      </c>
      <c r="D6" s="91">
        <v>56</v>
      </c>
      <c r="E6" s="1"/>
      <c r="F6" s="1"/>
      <c r="G6" s="61" t="s">
        <v>94</v>
      </c>
      <c r="H6" s="86" t="str">
        <f t="shared" si="0"/>
        <v>Bart Pistole</v>
      </c>
      <c r="I6" s="61">
        <f t="shared" si="1"/>
        <v>241</v>
      </c>
      <c r="J6" s="63">
        <f t="shared" si="2"/>
        <v>830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90" t="s">
        <v>62</v>
      </c>
      <c r="B7" s="90" t="s">
        <v>63</v>
      </c>
      <c r="C7" s="90">
        <v>15</v>
      </c>
      <c r="D7" s="90">
        <v>42</v>
      </c>
      <c r="E7" s="1"/>
      <c r="F7" s="1"/>
      <c r="G7" s="61" t="s">
        <v>107</v>
      </c>
      <c r="H7" s="62" t="str">
        <f t="shared" si="0"/>
        <v>Michael Knudson</v>
      </c>
      <c r="I7" s="61">
        <f t="shared" si="1"/>
        <v>-21</v>
      </c>
      <c r="J7" s="63">
        <f t="shared" si="2"/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94" t="s">
        <v>64</v>
      </c>
      <c r="B8" s="91" t="s">
        <v>65</v>
      </c>
      <c r="C8" s="91">
        <v>88</v>
      </c>
      <c r="D8" s="91">
        <v>258</v>
      </c>
      <c r="E8" s="1"/>
      <c r="F8" s="1"/>
      <c r="G8" s="61" t="s">
        <v>187</v>
      </c>
      <c r="H8" s="62" t="str">
        <f t="shared" si="0"/>
        <v>Data Not Found</v>
      </c>
      <c r="I8" s="61" t="str">
        <f t="shared" si="1"/>
        <v>Data Not Found</v>
      </c>
      <c r="J8" s="63" t="str">
        <f t="shared" si="2"/>
        <v>Not Found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90" t="s">
        <v>66</v>
      </c>
      <c r="B9" s="90" t="s">
        <v>67</v>
      </c>
      <c r="C9" s="90">
        <v>-25</v>
      </c>
      <c r="D9" s="90">
        <v>58</v>
      </c>
      <c r="E9" s="1"/>
      <c r="F9" s="1"/>
      <c r="G9" s="61" t="s">
        <v>109</v>
      </c>
      <c r="H9" s="62" t="str">
        <f t="shared" si="0"/>
        <v>Scott Cohen</v>
      </c>
      <c r="I9" s="61">
        <f t="shared" si="1"/>
        <v>2</v>
      </c>
      <c r="J9" s="63">
        <f t="shared" si="2"/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91" t="s">
        <v>68</v>
      </c>
      <c r="B10" s="91" t="s">
        <v>69</v>
      </c>
      <c r="C10" s="91">
        <v>26</v>
      </c>
      <c r="D10" s="91">
        <v>174</v>
      </c>
      <c r="E10" s="1"/>
      <c r="F10" s="1"/>
      <c r="G10" s="62" t="s">
        <v>74</v>
      </c>
      <c r="H10" s="62" t="str">
        <f t="shared" si="0"/>
        <v>Denny Blanton</v>
      </c>
      <c r="I10" s="61">
        <f t="shared" si="1"/>
        <v>255</v>
      </c>
      <c r="J10" s="63">
        <f t="shared" si="2"/>
        <v>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90" t="s">
        <v>70</v>
      </c>
      <c r="B11" s="90" t="s">
        <v>71</v>
      </c>
      <c r="C11" s="90">
        <v>4</v>
      </c>
      <c r="D11" s="90">
        <v>15</v>
      </c>
      <c r="E11" s="1"/>
      <c r="F11" s="1"/>
      <c r="G11" s="62" t="s">
        <v>76</v>
      </c>
      <c r="H11" s="62" t="str">
        <f t="shared" si="0"/>
        <v>Greg Guthrie</v>
      </c>
      <c r="I11" s="61">
        <f t="shared" si="1"/>
        <v>-14</v>
      </c>
      <c r="J11" s="63">
        <f t="shared" si="2"/>
        <v>753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91" t="s">
        <v>72</v>
      </c>
      <c r="B12" s="91" t="s">
        <v>73</v>
      </c>
      <c r="C12" s="91">
        <v>40</v>
      </c>
      <c r="D12" s="91">
        <v>94</v>
      </c>
      <c r="E12" s="1"/>
      <c r="F12" s="1"/>
      <c r="G12" s="62" t="s">
        <v>78</v>
      </c>
      <c r="H12" s="62" t="str">
        <f t="shared" si="0"/>
        <v>Jennifer Braxton</v>
      </c>
      <c r="I12" s="61">
        <f t="shared" si="1"/>
        <v>9</v>
      </c>
      <c r="J12" s="63">
        <f t="shared" si="2"/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90" t="s">
        <v>74</v>
      </c>
      <c r="B13" s="90" t="s">
        <v>75</v>
      </c>
      <c r="C13" s="90">
        <v>255</v>
      </c>
      <c r="D13" s="90">
        <v>601</v>
      </c>
      <c r="E13" s="1"/>
      <c r="F13" s="1"/>
      <c r="G13" s="61" t="s">
        <v>187</v>
      </c>
      <c r="H13" s="62" t="str">
        <f t="shared" si="0"/>
        <v>Data Not Found</v>
      </c>
      <c r="I13" s="61" t="str">
        <f t="shared" si="1"/>
        <v>Data Not Found</v>
      </c>
      <c r="J13" s="63" t="str">
        <f t="shared" si="2"/>
        <v>Not Found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91" t="s">
        <v>76</v>
      </c>
      <c r="B14" s="91" t="s">
        <v>77</v>
      </c>
      <c r="C14" s="91">
        <v>-14</v>
      </c>
      <c r="D14" s="91">
        <v>753</v>
      </c>
      <c r="E14" s="1"/>
      <c r="F14" s="1"/>
      <c r="G14" s="62" t="s">
        <v>70</v>
      </c>
      <c r="H14" s="62" t="str">
        <f t="shared" si="0"/>
        <v>Alex Russell</v>
      </c>
      <c r="I14" s="61">
        <f t="shared" si="1"/>
        <v>4</v>
      </c>
      <c r="J14" s="63">
        <f t="shared" si="2"/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90" t="s">
        <v>78</v>
      </c>
      <c r="B15" s="90" t="s">
        <v>79</v>
      </c>
      <c r="C15" s="90">
        <v>9</v>
      </c>
      <c r="D15" s="90">
        <v>19</v>
      </c>
      <c r="E15" s="1"/>
      <c r="F15" s="1"/>
      <c r="G15" s="64" t="s">
        <v>208</v>
      </c>
      <c r="H15" s="62" t="str">
        <f t="shared" si="0"/>
        <v xml:space="preserve">Obito </v>
      </c>
      <c r="I15" s="61">
        <f t="shared" si="1"/>
        <v>115</v>
      </c>
      <c r="J15" s="63">
        <f t="shared" si="2"/>
        <v>370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91" t="s">
        <v>80</v>
      </c>
      <c r="B16" s="91" t="s">
        <v>81</v>
      </c>
      <c r="C16" s="91">
        <v>195</v>
      </c>
      <c r="D16" s="93">
        <v>1243</v>
      </c>
      <c r="E16" s="1"/>
      <c r="F16" s="1"/>
      <c r="G16" s="64" t="s">
        <v>209</v>
      </c>
      <c r="H16" s="62" t="str">
        <f t="shared" si="0"/>
        <v>Rin</v>
      </c>
      <c r="I16" s="61">
        <f t="shared" si="1"/>
        <v>20</v>
      </c>
      <c r="J16" s="63">
        <f t="shared" si="2"/>
        <v>50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90" t="s">
        <v>82</v>
      </c>
      <c r="B17" s="90" t="s">
        <v>65</v>
      </c>
      <c r="C17" s="90">
        <v>30</v>
      </c>
      <c r="D17" s="90">
        <v>88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91" t="s">
        <v>83</v>
      </c>
      <c r="B18" s="91" t="s">
        <v>84</v>
      </c>
      <c r="C18" s="91">
        <v>-1</v>
      </c>
      <c r="D18" s="91">
        <v>3</v>
      </c>
      <c r="E18" s="1"/>
      <c r="F18" s="1"/>
      <c r="G18" s="1"/>
      <c r="H18" s="1"/>
      <c r="I18" s="85" t="s">
        <v>322</v>
      </c>
      <c r="J18" s="1"/>
      <c r="K18" s="1"/>
      <c r="L18" s="85" t="s">
        <v>323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90" t="s">
        <v>85</v>
      </c>
      <c r="B19" s="90" t="s">
        <v>86</v>
      </c>
      <c r="C19" s="90">
        <v>10</v>
      </c>
      <c r="D19" s="90">
        <v>20</v>
      </c>
      <c r="E19" s="1"/>
      <c r="F19" s="1"/>
      <c r="G19" s="1"/>
      <c r="H19" s="1"/>
      <c r="I19" s="62">
        <f>MATCH(H5,B:B,0)</f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91" t="s">
        <v>87</v>
      </c>
      <c r="B20" s="91" t="s">
        <v>88</v>
      </c>
      <c r="C20" s="91">
        <v>432</v>
      </c>
      <c r="D20" s="93">
        <v>1843</v>
      </c>
      <c r="E20" s="1"/>
      <c r="F20" s="1"/>
      <c r="G20" s="1"/>
      <c r="H20" s="1"/>
      <c r="I20" s="1"/>
      <c r="J20" s="1"/>
      <c r="K20" s="1"/>
      <c r="L20" s="87" t="s">
        <v>50</v>
      </c>
      <c r="M20" s="60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92" t="s">
        <v>89</v>
      </c>
      <c r="B21" s="92" t="s">
        <v>90</v>
      </c>
      <c r="C21" s="92">
        <v>297</v>
      </c>
      <c r="D21" s="92">
        <v>712</v>
      </c>
      <c r="E21" s="1"/>
      <c r="F21" s="1"/>
      <c r="G21" s="1"/>
      <c r="H21" s="1"/>
      <c r="I21" s="1"/>
      <c r="J21" s="1"/>
      <c r="K21" s="1"/>
      <c r="L21" s="88" t="s">
        <v>71</v>
      </c>
      <c r="M21" s="85" t="str">
        <f>_xlfn.XLOOKUP(L21,B:B,A:A,"Not Found",0,1)</f>
        <v>CA-2019-126438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91" t="s">
        <v>91</v>
      </c>
      <c r="B22" s="91" t="s">
        <v>86</v>
      </c>
      <c r="C22" s="91">
        <v>71</v>
      </c>
      <c r="D22" s="91">
        <v>198</v>
      </c>
      <c r="E22" s="1"/>
      <c r="F22" s="1"/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90" t="s">
        <v>92</v>
      </c>
      <c r="B23" s="90" t="s">
        <v>93</v>
      </c>
      <c r="C23" s="90">
        <v>17</v>
      </c>
      <c r="D23" s="90">
        <v>38</v>
      </c>
      <c r="E23" s="1"/>
      <c r="F23" s="1"/>
      <c r="G23" s="1"/>
      <c r="H23" s="1"/>
      <c r="I23" s="1"/>
      <c r="J23" s="1"/>
      <c r="K23" s="1"/>
      <c r="L23" s="85" t="s">
        <v>324</v>
      </c>
      <c r="M23" s="85">
        <f>MATCH(M21,A:A)</f>
        <v>11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91" t="s">
        <v>94</v>
      </c>
      <c r="B24" s="91" t="s">
        <v>95</v>
      </c>
      <c r="C24" s="91">
        <v>241</v>
      </c>
      <c r="D24" s="91">
        <v>830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90" t="s">
        <v>96</v>
      </c>
      <c r="B25" s="90" t="s">
        <v>97</v>
      </c>
      <c r="C25" s="90">
        <v>216</v>
      </c>
      <c r="D25" s="96">
        <v>1091</v>
      </c>
      <c r="E25" s="1"/>
      <c r="F25" s="1"/>
      <c r="G25" s="1"/>
      <c r="H25" s="1"/>
      <c r="I25" s="1"/>
      <c r="J25" s="1"/>
      <c r="K25" s="1"/>
      <c r="L25" s="85" t="s">
        <v>325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91" t="s">
        <v>98</v>
      </c>
      <c r="B26" s="91" t="s">
        <v>99</v>
      </c>
      <c r="C26" s="91">
        <v>-55</v>
      </c>
      <c r="D26" s="91">
        <v>868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90" t="s">
        <v>100</v>
      </c>
      <c r="B27" s="90" t="s">
        <v>67</v>
      </c>
      <c r="C27" s="90">
        <v>23</v>
      </c>
      <c r="D27" s="90">
        <v>74</v>
      </c>
      <c r="E27" s="1"/>
      <c r="F27" s="1"/>
      <c r="G27" s="1"/>
      <c r="H27" s="1"/>
      <c r="I27" s="1"/>
      <c r="J27" s="1"/>
      <c r="K27" s="1"/>
      <c r="L27" s="87" t="s">
        <v>50</v>
      </c>
      <c r="M27" s="60" t="s">
        <v>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91" t="s">
        <v>101</v>
      </c>
      <c r="B28" s="91" t="s">
        <v>67</v>
      </c>
      <c r="C28" s="91">
        <v>-25</v>
      </c>
      <c r="D28" s="91">
        <v>58</v>
      </c>
      <c r="E28" s="1"/>
      <c r="F28" s="1"/>
      <c r="G28" s="1"/>
      <c r="H28" s="1"/>
      <c r="I28" s="1"/>
      <c r="J28" s="1"/>
      <c r="K28" s="1"/>
      <c r="L28" s="88" t="s">
        <v>326</v>
      </c>
      <c r="M28" s="85" t="str">
        <f>_xlfn.XLOOKUP(L28,B:B,A:A,"Not Found",2,1)</f>
        <v>CA-2019-119508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90" t="s">
        <v>102</v>
      </c>
      <c r="B29" s="90" t="s">
        <v>57</v>
      </c>
      <c r="C29" s="90">
        <v>89</v>
      </c>
      <c r="D29" s="90">
        <v>281</v>
      </c>
      <c r="E29" s="1"/>
      <c r="F29" s="1"/>
      <c r="G29" s="1"/>
      <c r="H29" s="1"/>
      <c r="I29" s="1"/>
      <c r="J29" s="1"/>
      <c r="K29" s="1"/>
      <c r="L29" s="64" t="s">
        <v>327</v>
      </c>
      <c r="M29" s="85" t="str">
        <f>_xlfn.XLOOKUP(L29,B:B,A:A,"Not Found",2,1)</f>
        <v>CA-2019-12362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91" t="s">
        <v>103</v>
      </c>
      <c r="B30" s="91" t="s">
        <v>63</v>
      </c>
      <c r="C30" s="91">
        <v>79</v>
      </c>
      <c r="D30" s="91">
        <v>402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90" t="s">
        <v>104</v>
      </c>
      <c r="B31" s="90" t="s">
        <v>75</v>
      </c>
      <c r="C31" s="90">
        <v>16</v>
      </c>
      <c r="D31" s="90">
        <v>159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91" t="s">
        <v>105</v>
      </c>
      <c r="B32" s="91" t="s">
        <v>97</v>
      </c>
      <c r="C32" s="91">
        <v>9</v>
      </c>
      <c r="D32" s="91">
        <v>115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90" t="s">
        <v>106</v>
      </c>
      <c r="B33" s="90" t="s">
        <v>81</v>
      </c>
      <c r="C33" s="90">
        <v>195</v>
      </c>
      <c r="D33" s="96">
        <v>1243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91" t="s">
        <v>107</v>
      </c>
      <c r="B34" s="91" t="s">
        <v>61</v>
      </c>
      <c r="C34" s="91">
        <v>-21</v>
      </c>
      <c r="D34" s="91">
        <v>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90" t="s">
        <v>108</v>
      </c>
      <c r="B35" s="90" t="s">
        <v>90</v>
      </c>
      <c r="C35" s="90">
        <v>4</v>
      </c>
      <c r="D35" s="90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91" t="s">
        <v>109</v>
      </c>
      <c r="B36" s="91" t="s">
        <v>110</v>
      </c>
      <c r="C36" s="91">
        <v>2</v>
      </c>
      <c r="D36" s="91">
        <v>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90" t="s">
        <v>111</v>
      </c>
      <c r="B37" s="90" t="s">
        <v>55</v>
      </c>
      <c r="C37" s="90">
        <v>2</v>
      </c>
      <c r="D37" s="90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91" t="s">
        <v>112</v>
      </c>
      <c r="B38" s="91" t="s">
        <v>93</v>
      </c>
      <c r="C38" s="91">
        <v>9</v>
      </c>
      <c r="D38" s="91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90" t="s">
        <v>113</v>
      </c>
      <c r="B39" s="90" t="s">
        <v>61</v>
      </c>
      <c r="C39" s="90">
        <v>2</v>
      </c>
      <c r="D39" s="90">
        <v>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91" t="s">
        <v>114</v>
      </c>
      <c r="B40" s="91" t="s">
        <v>53</v>
      </c>
      <c r="C40" s="91">
        <v>1</v>
      </c>
      <c r="D40" s="9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90" t="s">
        <v>115</v>
      </c>
      <c r="B41" s="90" t="s">
        <v>116</v>
      </c>
      <c r="C41" s="90">
        <v>30</v>
      </c>
      <c r="D41" s="90">
        <v>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91" t="s">
        <v>117</v>
      </c>
      <c r="B42" s="91" t="s">
        <v>118</v>
      </c>
      <c r="C42" s="91">
        <v>10</v>
      </c>
      <c r="D42" s="91">
        <v>22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90" t="s">
        <v>119</v>
      </c>
      <c r="B43" s="90" t="s">
        <v>120</v>
      </c>
      <c r="C43" s="90">
        <v>14</v>
      </c>
      <c r="D43" s="90">
        <v>79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91" t="s">
        <v>121</v>
      </c>
      <c r="B44" s="91" t="s">
        <v>61</v>
      </c>
      <c r="C44" s="91">
        <v>2</v>
      </c>
      <c r="D44" s="91">
        <v>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90" t="s">
        <v>122</v>
      </c>
      <c r="B45" s="90" t="s">
        <v>123</v>
      </c>
      <c r="C45" s="90">
        <v>127</v>
      </c>
      <c r="D45" s="96">
        <v>1039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91" t="s">
        <v>124</v>
      </c>
      <c r="B46" s="91" t="s">
        <v>57</v>
      </c>
      <c r="C46" s="91">
        <v>89</v>
      </c>
      <c r="D46" s="91">
        <v>281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90" t="s">
        <v>125</v>
      </c>
      <c r="B47" s="90" t="s">
        <v>126</v>
      </c>
      <c r="C47" s="90">
        <v>-99</v>
      </c>
      <c r="D47" s="90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91" t="s">
        <v>127</v>
      </c>
      <c r="B48" s="91" t="s">
        <v>63</v>
      </c>
      <c r="C48" s="91">
        <v>15</v>
      </c>
      <c r="D48" s="91">
        <v>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90" t="s">
        <v>128</v>
      </c>
      <c r="B49" s="90" t="s">
        <v>84</v>
      </c>
      <c r="C49" s="90">
        <v>165</v>
      </c>
      <c r="D49" s="90">
        <v>541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91" t="s">
        <v>129</v>
      </c>
      <c r="B50" s="91" t="s">
        <v>61</v>
      </c>
      <c r="C50" s="91">
        <v>-21</v>
      </c>
      <c r="D50" s="91">
        <v>40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90" t="s">
        <v>130</v>
      </c>
      <c r="B51" s="90" t="s">
        <v>86</v>
      </c>
      <c r="C51" s="90">
        <v>35</v>
      </c>
      <c r="D51" s="90">
        <v>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91" t="s">
        <v>131</v>
      </c>
      <c r="B52" s="91" t="s">
        <v>132</v>
      </c>
      <c r="C52" s="91">
        <v>20</v>
      </c>
      <c r="D52" s="91">
        <v>64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90" t="s">
        <v>133</v>
      </c>
      <c r="B53" s="90" t="s">
        <v>134</v>
      </c>
      <c r="C53" s="90">
        <v>11</v>
      </c>
      <c r="D53" s="90">
        <v>137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91" t="s">
        <v>135</v>
      </c>
      <c r="B54" s="91" t="s">
        <v>75</v>
      </c>
      <c r="C54" s="91">
        <v>255</v>
      </c>
      <c r="D54" s="91">
        <v>601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90" t="s">
        <v>136</v>
      </c>
      <c r="B55" s="90" t="s">
        <v>67</v>
      </c>
      <c r="C55" s="90">
        <v>-25</v>
      </c>
      <c r="D55" s="90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91" t="s">
        <v>137</v>
      </c>
      <c r="B56" s="91" t="s">
        <v>65</v>
      </c>
      <c r="C56" s="91">
        <v>30</v>
      </c>
      <c r="D56" s="91">
        <v>88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90" t="s">
        <v>138</v>
      </c>
      <c r="B57" s="90" t="s">
        <v>90</v>
      </c>
      <c r="C57" s="90">
        <v>-6</v>
      </c>
      <c r="D57" s="90">
        <v>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91" t="s">
        <v>139</v>
      </c>
      <c r="B58" s="91" t="s">
        <v>81</v>
      </c>
      <c r="C58" s="91">
        <v>195</v>
      </c>
      <c r="D58" s="93">
        <v>1243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90" t="s">
        <v>140</v>
      </c>
      <c r="B59" s="90" t="s">
        <v>141</v>
      </c>
      <c r="C59" s="90">
        <v>-31</v>
      </c>
      <c r="D59" s="90">
        <v>83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91" t="s">
        <v>142</v>
      </c>
      <c r="B60" s="91" t="s">
        <v>93</v>
      </c>
      <c r="C60" s="91">
        <v>17</v>
      </c>
      <c r="D60" s="91">
        <v>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90" t="s">
        <v>143</v>
      </c>
      <c r="B61" s="90" t="s">
        <v>110</v>
      </c>
      <c r="C61" s="90">
        <v>2</v>
      </c>
      <c r="D61" s="90">
        <v>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91" t="s">
        <v>144</v>
      </c>
      <c r="B62" s="91" t="s">
        <v>116</v>
      </c>
      <c r="C62" s="91">
        <v>24</v>
      </c>
      <c r="D62" s="91">
        <v>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90" t="s">
        <v>145</v>
      </c>
      <c r="B63" s="90" t="s">
        <v>118</v>
      </c>
      <c r="C63" s="90">
        <v>10</v>
      </c>
      <c r="D63" s="90">
        <v>22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91" t="s">
        <v>146</v>
      </c>
      <c r="B64" s="91" t="s">
        <v>97</v>
      </c>
      <c r="C64" s="91">
        <v>15</v>
      </c>
      <c r="D64" s="91">
        <v>55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90" t="s">
        <v>147</v>
      </c>
      <c r="B65" s="90" t="s">
        <v>53</v>
      </c>
      <c r="C65" s="90">
        <v>3</v>
      </c>
      <c r="D65" s="90">
        <v>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91" t="s">
        <v>148</v>
      </c>
      <c r="B66" s="91" t="s">
        <v>55</v>
      </c>
      <c r="C66" s="91">
        <v>17</v>
      </c>
      <c r="D66" s="91">
        <v>38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90" t="s">
        <v>149</v>
      </c>
      <c r="B67" s="90" t="s">
        <v>150</v>
      </c>
      <c r="C67" s="90">
        <v>4</v>
      </c>
      <c r="D67" s="90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91" t="s">
        <v>151</v>
      </c>
      <c r="B68" s="91" t="s">
        <v>67</v>
      </c>
      <c r="C68" s="91">
        <v>-25</v>
      </c>
      <c r="D68" s="91">
        <v>58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90" t="s">
        <v>152</v>
      </c>
      <c r="B69" s="90" t="s">
        <v>61</v>
      </c>
      <c r="C69" s="90">
        <v>-21</v>
      </c>
      <c r="D69" s="90">
        <v>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91" t="s">
        <v>153</v>
      </c>
      <c r="B70" s="91" t="s">
        <v>53</v>
      </c>
      <c r="C70" s="91">
        <v>9</v>
      </c>
      <c r="D70" s="91">
        <v>19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90" t="s">
        <v>154</v>
      </c>
      <c r="B71" s="90" t="s">
        <v>120</v>
      </c>
      <c r="C71" s="90">
        <v>24</v>
      </c>
      <c r="D71" s="90">
        <v>258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91" t="s">
        <v>155</v>
      </c>
      <c r="B72" s="91" t="s">
        <v>123</v>
      </c>
      <c r="C72" s="91">
        <v>54</v>
      </c>
      <c r="D72" s="91">
        <v>725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90" t="s">
        <v>156</v>
      </c>
      <c r="B73" s="90" t="s">
        <v>57</v>
      </c>
      <c r="C73" s="90">
        <v>89</v>
      </c>
      <c r="D73" s="90">
        <v>281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91" t="s">
        <v>157</v>
      </c>
      <c r="B74" s="91" t="s">
        <v>126</v>
      </c>
      <c r="C74" s="91">
        <v>-99</v>
      </c>
      <c r="D74" s="91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90" t="s">
        <v>158</v>
      </c>
      <c r="B75" s="90" t="s">
        <v>59</v>
      </c>
      <c r="C75" s="90">
        <v>182</v>
      </c>
      <c r="D75" s="90">
        <v>388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91" t="s">
        <v>159</v>
      </c>
      <c r="B76" s="91" t="s">
        <v>63</v>
      </c>
      <c r="C76" s="91">
        <v>15</v>
      </c>
      <c r="D76" s="91">
        <v>42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90" t="s">
        <v>160</v>
      </c>
      <c r="B77" s="90" t="s">
        <v>110</v>
      </c>
      <c r="C77" s="90">
        <v>2</v>
      </c>
      <c r="D77" s="90">
        <v>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91" t="s">
        <v>161</v>
      </c>
      <c r="B78" s="91" t="s">
        <v>86</v>
      </c>
      <c r="C78" s="91">
        <v>35</v>
      </c>
      <c r="D78" s="91">
        <v>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90" t="s">
        <v>162</v>
      </c>
      <c r="B79" s="90" t="s">
        <v>69</v>
      </c>
      <c r="C79" s="90">
        <v>2</v>
      </c>
      <c r="D79" s="90">
        <v>41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91" t="s">
        <v>163</v>
      </c>
      <c r="B80" s="91" t="s">
        <v>132</v>
      </c>
      <c r="C80" s="91">
        <v>9</v>
      </c>
      <c r="D80" s="91">
        <v>68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90" t="s">
        <v>164</v>
      </c>
      <c r="B81" s="90" t="s">
        <v>71</v>
      </c>
      <c r="C81" s="90">
        <v>1</v>
      </c>
      <c r="D81" s="90">
        <v>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91" t="s">
        <v>165</v>
      </c>
      <c r="B82" s="91" t="s">
        <v>134</v>
      </c>
      <c r="C82" s="91">
        <v>-33</v>
      </c>
      <c r="D82" s="91">
        <v>30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90" t="s">
        <v>166</v>
      </c>
      <c r="B83" s="90" t="s">
        <v>73</v>
      </c>
      <c r="C83" s="90">
        <v>2</v>
      </c>
      <c r="D83" s="90">
        <v>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91" t="s">
        <v>167</v>
      </c>
      <c r="B84" s="91" t="s">
        <v>75</v>
      </c>
      <c r="C84" s="91">
        <v>255</v>
      </c>
      <c r="D84" s="91">
        <v>601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90" t="s">
        <v>168</v>
      </c>
      <c r="B85" s="90" t="s">
        <v>84</v>
      </c>
      <c r="C85" s="90">
        <v>165</v>
      </c>
      <c r="D85" s="90">
        <v>541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91" t="s">
        <v>169</v>
      </c>
      <c r="B86" s="91" t="s">
        <v>77</v>
      </c>
      <c r="C86" s="93">
        <v>1417</v>
      </c>
      <c r="D86" s="93">
        <v>5607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90" t="s">
        <v>170</v>
      </c>
      <c r="B87" s="90" t="s">
        <v>79</v>
      </c>
      <c r="C87" s="90">
        <v>9</v>
      </c>
      <c r="D87" s="90">
        <v>19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91" t="s">
        <v>171</v>
      </c>
      <c r="B88" s="91" t="s">
        <v>55</v>
      </c>
      <c r="C88" s="91">
        <v>9</v>
      </c>
      <c r="D88" s="91">
        <v>19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90" t="s">
        <v>172</v>
      </c>
      <c r="B89" s="90" t="s">
        <v>65</v>
      </c>
      <c r="C89" s="90">
        <v>30</v>
      </c>
      <c r="D89" s="90">
        <v>88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91" t="s">
        <v>173</v>
      </c>
      <c r="B90" s="91" t="s">
        <v>81</v>
      </c>
      <c r="C90" s="91">
        <v>195</v>
      </c>
      <c r="D90" s="93">
        <v>1243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90" t="s">
        <v>174</v>
      </c>
      <c r="B91" s="90" t="s">
        <v>141</v>
      </c>
      <c r="C91" s="90">
        <v>58</v>
      </c>
      <c r="D91" s="90">
        <v>126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91" t="s">
        <v>175</v>
      </c>
      <c r="B92" s="91" t="s">
        <v>65</v>
      </c>
      <c r="C92" s="91">
        <v>30</v>
      </c>
      <c r="D92" s="91">
        <v>88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90" t="s">
        <v>176</v>
      </c>
      <c r="B93" s="90" t="s">
        <v>84</v>
      </c>
      <c r="C93" s="90">
        <v>-1</v>
      </c>
      <c r="D93" s="90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91" t="s">
        <v>177</v>
      </c>
      <c r="B94" s="91" t="s">
        <v>61</v>
      </c>
      <c r="C94" s="91">
        <v>2</v>
      </c>
      <c r="D94" s="91">
        <v>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90" t="s">
        <v>178</v>
      </c>
      <c r="B95" s="90" t="s">
        <v>86</v>
      </c>
      <c r="C95" s="90">
        <v>35</v>
      </c>
      <c r="D95" s="90">
        <v>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91" t="s">
        <v>179</v>
      </c>
      <c r="B96" s="91" t="s">
        <v>88</v>
      </c>
      <c r="C96" s="91">
        <v>10</v>
      </c>
      <c r="D96" s="91">
        <v>679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90" t="s">
        <v>180</v>
      </c>
      <c r="B97" s="90" t="s">
        <v>93</v>
      </c>
      <c r="C97" s="90">
        <v>17</v>
      </c>
      <c r="D97" s="90">
        <v>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91" t="s">
        <v>181</v>
      </c>
      <c r="B98" s="91" t="s">
        <v>110</v>
      </c>
      <c r="C98" s="91">
        <v>2</v>
      </c>
      <c r="D98" s="91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90" t="s">
        <v>182</v>
      </c>
      <c r="B99" s="90" t="s">
        <v>90</v>
      </c>
      <c r="C99" s="90">
        <v>3</v>
      </c>
      <c r="D99" s="90">
        <v>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91" t="s">
        <v>183</v>
      </c>
      <c r="B100" s="91" t="s">
        <v>95</v>
      </c>
      <c r="C100" s="91">
        <v>28</v>
      </c>
      <c r="D100" s="91">
        <v>79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90" t="s">
        <v>184</v>
      </c>
      <c r="B101" s="90" t="s">
        <v>99</v>
      </c>
      <c r="C101" s="90">
        <v>-55</v>
      </c>
      <c r="D101" s="90">
        <v>868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91" t="s">
        <v>185</v>
      </c>
      <c r="B102" s="91" t="s">
        <v>67</v>
      </c>
      <c r="C102" s="91">
        <v>23</v>
      </c>
      <c r="D102" s="91">
        <v>74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90" t="s">
        <v>186</v>
      </c>
      <c r="B103" s="90" t="s">
        <v>150</v>
      </c>
      <c r="C103" s="90">
        <v>4</v>
      </c>
      <c r="D103" s="90">
        <v>10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94" t="s">
        <v>208</v>
      </c>
      <c r="B104" s="94" t="s">
        <v>210</v>
      </c>
      <c r="C104" s="91">
        <f>5*C102</f>
        <v>115</v>
      </c>
      <c r="D104" s="91">
        <f>5*D102</f>
        <v>370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98" t="s">
        <v>209</v>
      </c>
      <c r="B105" s="98" t="s">
        <v>211</v>
      </c>
      <c r="C105" s="90">
        <f>5*C103</f>
        <v>20</v>
      </c>
      <c r="D105" s="90">
        <f>5*D103</f>
        <v>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xmlns:xlrd2="http://schemas.microsoft.com/office/spreadsheetml/2017/richdata2" ref="A2:D103">
    <sortCondition ref="A2:A103"/>
  </sortState>
  <conditionalFormatting sqref="H1:H1048576">
    <cfRule type="containsText" dxfId="23" priority="5" operator="containsText" text="Data Not Found">
      <formula>NOT(ISERROR(SEARCH("Data Not Found",H1)))</formula>
    </cfRule>
  </conditionalFormatting>
  <conditionalFormatting sqref="I1:I1048576">
    <cfRule type="containsText" dxfId="22" priority="4" operator="containsText" text="Data Not Found">
      <formula>NOT(ISERROR(SEARCH("Data Not Found",I1)))</formula>
    </cfRule>
  </conditionalFormatting>
  <conditionalFormatting sqref="L20">
    <cfRule type="containsText" dxfId="14" priority="3" operator="containsText" text="Data Not Found">
      <formula>NOT(ISERROR(SEARCH("Data Not Found",L20)))</formula>
    </cfRule>
  </conditionalFormatting>
  <conditionalFormatting sqref="L27">
    <cfRule type="containsText" dxfId="5" priority="2" operator="containsText" text="Data Not Found">
      <formula>NOT(ISERROR(SEARCH("Data Not Found",L27)))</formula>
    </cfRule>
  </conditionalFormatting>
  <conditionalFormatting sqref="N2">
    <cfRule type="containsText" dxfId="4" priority="1" operator="containsText" text="Data Not Found">
      <formula>NOT(ISERROR(SEARCH("Data Not Found",N2)))</formula>
    </cfRule>
  </conditionalFormatting>
  <pageMargins left="0.7" right="0.7" top="0.75" bottom="0.75" header="0" footer="0"/>
  <pageSetup orientation="landscape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T1000"/>
  <sheetViews>
    <sheetView tabSelected="1" topLeftCell="B1" zoomScale="85" zoomScaleNormal="85" workbookViewId="0">
      <selection activeCell="F12" sqref="F12"/>
    </sheetView>
  </sheetViews>
  <sheetFormatPr defaultColWidth="14.44140625" defaultRowHeight="15" customHeight="1"/>
  <cols>
    <col min="1" max="1" width="14.33203125" customWidth="1"/>
    <col min="2" max="5" width="29.21875" customWidth="1"/>
    <col min="6" max="6" width="14.33203125" customWidth="1"/>
    <col min="7" max="7" width="36.5546875" customWidth="1"/>
    <col min="8" max="8" width="24.44140625" bestFit="1" customWidth="1"/>
    <col min="9" max="10" width="17.44140625" customWidth="1"/>
    <col min="11" max="20" width="14.33203125" customWidth="1"/>
  </cols>
  <sheetData>
    <row r="1" spans="1:20" ht="25.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5.5" customHeight="1">
      <c r="A2" s="4"/>
      <c r="B2" s="9" t="s">
        <v>49</v>
      </c>
      <c r="C2" s="59" t="s">
        <v>50</v>
      </c>
      <c r="D2" s="59" t="s">
        <v>6</v>
      </c>
      <c r="E2" s="59" t="s">
        <v>51</v>
      </c>
      <c r="F2" s="4"/>
      <c r="G2" s="9" t="s">
        <v>49</v>
      </c>
      <c r="H2" s="9" t="s">
        <v>50</v>
      </c>
      <c r="I2" s="59" t="s">
        <v>6</v>
      </c>
      <c r="J2" s="59" t="s">
        <v>51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5.5" customHeight="1">
      <c r="A3" s="4"/>
      <c r="B3" s="61" t="s">
        <v>52</v>
      </c>
      <c r="C3" s="61" t="str">
        <f>_xlfn.IFNA(VLOOKUP(B3,'Superstore - Data'!$A$2:$D$103,2,FALSE),"Values Not Found")</f>
        <v>Eugene Hildebrand</v>
      </c>
      <c r="D3" s="61">
        <f>_xlfn.IFNA(VLOOKUP(B3,'Superstore - Data'!$A$2:$D$103,3,FALSE),"Value Not Found")</f>
        <v>9</v>
      </c>
      <c r="E3" s="61">
        <f>_xlfn.IFNA(VLOOKUP(B3,'Superstore - Data'!$A$2:$D$103,4,FALSE),"Data Not Found")</f>
        <v>33</v>
      </c>
      <c r="F3" s="4"/>
      <c r="G3" s="61" t="str">
        <f>_xlfn.XLOOKUP(H3,Customer_Name,Order_ID,"Not Found",0,1)</f>
        <v>CA-2019-100867</v>
      </c>
      <c r="H3" s="61" t="s">
        <v>53</v>
      </c>
      <c r="I3" s="61" cm="1">
        <f t="array" ref="I3:J3">_xlfn.XLOOKUP(H3,Customer_Name,Profit :Sales,"Not Found",0,1)</f>
        <v>9</v>
      </c>
      <c r="J3" s="61">
        <v>33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5.5" customHeight="1">
      <c r="A4" s="4"/>
      <c r="B4" s="61" t="s">
        <v>72</v>
      </c>
      <c r="C4" s="61" t="str">
        <f>_xlfn.IFNA(VLOOKUP(B4,'Superstore - Data'!$A$2:$D$103,2,FALSE),"Values Not Found")</f>
        <v>Alan Barnes</v>
      </c>
      <c r="D4" s="61">
        <f>_xlfn.IFNA(VLOOKUP(B4,'Superstore - Data'!$A$2:$D$103,3,FALSE),"Value Not Found")</f>
        <v>40</v>
      </c>
      <c r="E4" s="61">
        <f>_xlfn.IFNA(VLOOKUP(B4,'Superstore - Data'!$A$2:$D$103,4,FALSE),"Data Not Found")</f>
        <v>94</v>
      </c>
      <c r="F4" s="4"/>
      <c r="G4" s="61" t="str">
        <f>_xlfn.XLOOKUP(H4,Customer_Name,Order_ID,"Not Found",0,1)</f>
        <v>CA-2019-107153</v>
      </c>
      <c r="H4" s="61" t="s">
        <v>55</v>
      </c>
      <c r="I4" s="61" cm="1">
        <f t="array" ref="I4:J4">_xlfn.XLOOKUP(H4,Customer_Name,Profit :Sales,"Not Found",0,1)</f>
        <v>4</v>
      </c>
      <c r="J4" s="61">
        <v>11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5.5" customHeight="1">
      <c r="A5" s="4"/>
      <c r="B5" s="61" t="s">
        <v>89</v>
      </c>
      <c r="C5" s="61" t="str">
        <f>_xlfn.IFNA(VLOOKUP(B5,'Superstore - Data'!$A$2:$D$103,2,FALSE),"Values Not Found")</f>
        <v>Frank Gastineau</v>
      </c>
      <c r="D5" s="61">
        <f>_xlfn.IFNA(VLOOKUP(B5,'Superstore - Data'!$A$2:$D$103,3,FALSE),"Value Not Found")</f>
        <v>297</v>
      </c>
      <c r="E5" s="61">
        <f>_xlfn.IFNA(VLOOKUP(B5,'Superstore - Data'!$A$2:$D$103,4,FALSE),"Data Not Found")</f>
        <v>712</v>
      </c>
      <c r="F5" s="4"/>
      <c r="G5" s="61" t="str">
        <f>_xlfn.XLOOKUP(H5,Customer_Name,Order_ID,"Not Found",0,1)</f>
        <v>CA-2019-115238</v>
      </c>
      <c r="H5" s="61" t="s">
        <v>57</v>
      </c>
      <c r="I5" s="61" cm="1">
        <f t="array" ref="I5:J5">_xlfn.XLOOKUP(H5,Customer_Name,Profit :Sales,"Not Found",0,1)</f>
        <v>89</v>
      </c>
      <c r="J5" s="61">
        <v>281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5.5" customHeight="1">
      <c r="A6" s="4"/>
      <c r="B6" s="61" t="s">
        <v>94</v>
      </c>
      <c r="C6" s="61" t="str">
        <f>_xlfn.IFNA(VLOOKUP(B6,'Superstore - Data'!$A$2:$D$103,2,FALSE),"Values Not Found")</f>
        <v>Bart Pistole</v>
      </c>
      <c r="D6" s="61">
        <f>_xlfn.IFNA(VLOOKUP(B6,'Superstore - Data'!$A$2:$D$103,3,FALSE),"Value Not Found")</f>
        <v>241</v>
      </c>
      <c r="E6" s="61">
        <f>_xlfn.IFNA(VLOOKUP(B6,'Superstore - Data'!$A$2:$D$103,4,FALSE),"Data Not Found")</f>
        <v>830</v>
      </c>
      <c r="F6" s="4"/>
      <c r="G6" s="61" t="str">
        <f>_xlfn.XLOOKUP(H6,Customer_Name,Order_ID,"Not Found",0,1)</f>
        <v>CA-2019-115777</v>
      </c>
      <c r="H6" s="61" t="s">
        <v>59</v>
      </c>
      <c r="I6" s="61" cm="1">
        <f t="array" ref="I6:J6">_xlfn.XLOOKUP(H6,Customer_Name,Profit :Sales,"Not Found",0,1)</f>
        <v>182</v>
      </c>
      <c r="J6" s="61">
        <v>388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5.5" customHeight="1">
      <c r="A7" s="4"/>
      <c r="B7" s="61" t="s">
        <v>107</v>
      </c>
      <c r="C7" s="61" t="str">
        <f>_xlfn.IFNA(VLOOKUP(B7,'Superstore - Data'!$A$2:$D$103,2,FALSE),"Values Not Found")</f>
        <v>Michael Knudson</v>
      </c>
      <c r="D7" s="61">
        <f>_xlfn.IFNA(VLOOKUP(B7,'Superstore - Data'!$A$2:$D$103,3,FALSE),"Value Not Found")</f>
        <v>-21</v>
      </c>
      <c r="E7" s="61">
        <f>_xlfn.IFNA(VLOOKUP(B7,'Superstore - Data'!$A$2:$D$103,4,FALSE),"Data Not Found")</f>
        <v>40</v>
      </c>
      <c r="F7" s="4"/>
      <c r="G7" s="61" t="str">
        <f>_xlfn.XLOOKUP(H7,Customer_Name,Order_ID,"Not Found",0,1)</f>
        <v>Not Found</v>
      </c>
      <c r="H7" s="82" t="s">
        <v>328</v>
      </c>
      <c r="I7" s="61" t="str" cm="1">
        <f t="array" ref="I7">_xlfn.XLOOKUP(H7,Customer_Name,Profit :Sales,"Not Found",0,1)</f>
        <v>Not Found</v>
      </c>
      <c r="J7" s="61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5.5" customHeight="1">
      <c r="A8" s="4"/>
      <c r="B8" s="61" t="s">
        <v>187</v>
      </c>
      <c r="C8" s="61" t="str">
        <f>_xlfn.IFNA(VLOOKUP(B8,'Superstore - Data'!$A$2:$D$103,2,FALSE),"Values Not Found")</f>
        <v>Values Not Found</v>
      </c>
      <c r="D8" s="61" t="str">
        <f>_xlfn.IFNA(VLOOKUP(B8,'Superstore - Data'!$A$2:$D$103,3,FALSE),"Value Not Found")</f>
        <v>Value Not Found</v>
      </c>
      <c r="E8" s="61" t="str">
        <f>_xlfn.IFNA(VLOOKUP(B8,'Superstore - Data'!$A$2:$D$103,4,FALSE),"Data Not Found")</f>
        <v>Data Not Found</v>
      </c>
      <c r="F8" s="4"/>
      <c r="G8" s="61" t="str">
        <f>_xlfn.XLOOKUP(H8,Customer_Name,Order_ID,"Not Found",0,1)</f>
        <v>CA-2019-119508</v>
      </c>
      <c r="H8" s="61" t="s">
        <v>63</v>
      </c>
      <c r="I8" s="61" cm="1">
        <f t="array" ref="I8:J8">_xlfn.XLOOKUP(H8,Customer_Name,Profit :Sales,"Not Found",0,1)</f>
        <v>15</v>
      </c>
      <c r="J8" s="61">
        <v>42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5.5" customHeight="1">
      <c r="A9" s="4"/>
      <c r="B9" s="61" t="s">
        <v>109</v>
      </c>
      <c r="C9" s="61" t="str">
        <f>_xlfn.IFNA(VLOOKUP(B9,'Superstore - Data'!$A$2:$D$103,2,FALSE),"Values Not Found")</f>
        <v>Scott Cohen</v>
      </c>
      <c r="D9" s="61">
        <f>_xlfn.IFNA(VLOOKUP(B9,'Superstore - Data'!$A$2:$D$103,3,FALSE),"Value Not Found")</f>
        <v>2</v>
      </c>
      <c r="E9" s="61">
        <f>_xlfn.IFNA(VLOOKUP(B9,'Superstore - Data'!$A$2:$D$103,4,FALSE),"Data Not Found")</f>
        <v>7</v>
      </c>
      <c r="F9" s="4"/>
      <c r="G9" s="61" t="str">
        <f>_xlfn.XLOOKUP(H9,Customer_Name,Order_ID,"Not Found",0,1)</f>
        <v>CA-2019-123625</v>
      </c>
      <c r="H9" s="61" t="s">
        <v>65</v>
      </c>
      <c r="I9" s="61" cm="1">
        <f t="array" ref="I9:J9">_xlfn.XLOOKUP(H9,Customer_Name,Profit :Sales,"Not Found",0,1)</f>
        <v>88</v>
      </c>
      <c r="J9" s="61">
        <v>258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5.5" customHeight="1">
      <c r="A10" s="4"/>
      <c r="B10" s="61" t="s">
        <v>207</v>
      </c>
      <c r="C10" s="61" t="str">
        <f>_xlfn.IFNA(VLOOKUP(B10,'Superstore - Data'!$A$2:$D$103,2,FALSE),"Values Not Found")</f>
        <v>Values Not Found</v>
      </c>
      <c r="D10" s="61" t="str">
        <f>_xlfn.IFNA(VLOOKUP(B10,'Superstore - Data'!$A$2:$D$103,3,FALSE),"Value Not Found")</f>
        <v>Value Not Found</v>
      </c>
      <c r="E10" s="61" t="str">
        <f>_xlfn.IFNA(VLOOKUP(B10,'Superstore - Data'!$A$2:$D$103,4,FALSE),"Data Not Found")</f>
        <v>Data Not Found</v>
      </c>
      <c r="F10" s="4"/>
      <c r="G10" s="61" t="str">
        <f>_xlfn.XLOOKUP(H10,Customer_Name,Order_ID,"Not Found",0,1)</f>
        <v>CA-2019-123664</v>
      </c>
      <c r="H10" s="61" t="s">
        <v>67</v>
      </c>
      <c r="I10" s="61" cm="1">
        <f t="array" ref="I10:J10">_xlfn.XLOOKUP(H10,Customer_Name,Profit :Sales,"Not Found",0,1)</f>
        <v>-25</v>
      </c>
      <c r="J10" s="61">
        <v>58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5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5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5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5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3D4F9AA-7CD0-41A3-BE0B-61654EBBC323}">
            <xm:f>NOT(ISERROR(SEARCH($C$8,C1)))</xm:f>
            <xm:f>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C1:E1048576</xm:sqref>
        </x14:conditionalFormatting>
        <x14:conditionalFormatting xmlns:xm="http://schemas.microsoft.com/office/excel/2006/main">
          <x14:cfRule type="containsText" priority="5" operator="containsText" id="{EF42A62B-E6E7-4361-A3E9-9FF368461553}">
            <xm:f>NOT(ISERROR(SEARCH($D$10,D1)))</xm:f>
            <xm:f>$D$10</xm:f>
            <x14:dxf>
              <numFmt numFmtId="30" formatCode="@"/>
            </x14:dxf>
          </x14:cfRule>
          <xm:sqref>D1:E1048576</xm:sqref>
        </x14:conditionalFormatting>
        <x14:conditionalFormatting xmlns:xm="http://schemas.microsoft.com/office/excel/2006/main">
          <x14:cfRule type="containsText" priority="4" operator="containsText" id="{7999FDDC-747D-4128-9716-4B257F1B2042}">
            <xm:f>NOT(ISERROR(SEARCH($C$8,I3)))</xm:f>
            <xm:f>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I3:J10</xm:sqref>
        </x14:conditionalFormatting>
        <x14:conditionalFormatting xmlns:xm="http://schemas.microsoft.com/office/excel/2006/main">
          <x14:cfRule type="containsText" priority="3" operator="containsText" id="{3FAF34F5-41A1-4DA1-AFF9-686C17490C49}">
            <xm:f>NOT(ISERROR(SEARCH($D$10,I3)))</xm:f>
            <xm:f>$D$10</xm:f>
            <x14:dxf>
              <numFmt numFmtId="30" formatCode="@"/>
            </x14:dxf>
          </x14:cfRule>
          <xm:sqref>I3:J10</xm:sqref>
        </x14:conditionalFormatting>
        <x14:conditionalFormatting xmlns:xm="http://schemas.microsoft.com/office/excel/2006/main">
          <x14:cfRule type="containsText" priority="2" operator="containsText" id="{751F6A20-5EFE-4159-AC56-A46DE21BF710}">
            <xm:f>NOT(ISERROR(SEARCH($C$8,I2)))</xm:f>
            <xm:f>$C$8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I2:J2</xm:sqref>
        </x14:conditionalFormatting>
        <x14:conditionalFormatting xmlns:xm="http://schemas.microsoft.com/office/excel/2006/main">
          <x14:cfRule type="containsText" priority="1" operator="containsText" id="{7F2BB88F-8397-4648-BE07-983FC2D24B62}">
            <xm:f>NOT(ISERROR(SEARCH($D$10,I2)))</xm:f>
            <xm:f>$D$10</xm:f>
            <x14:dxf>
              <numFmt numFmtId="30" formatCode="@"/>
            </x14:dxf>
          </x14:cfRule>
          <xm:sqref>I2:J2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8" tint="-0.249977111117893"/>
  </sheetPr>
  <dimension ref="A1:Z1000"/>
  <sheetViews>
    <sheetView zoomScale="85" zoomScaleNormal="85" workbookViewId="0">
      <selection activeCell="G13" sqref="G13"/>
    </sheetView>
  </sheetViews>
  <sheetFormatPr defaultColWidth="14.44140625" defaultRowHeight="15" customHeight="1"/>
  <cols>
    <col min="1" max="26" width="18.44140625" customWidth="1"/>
  </cols>
  <sheetData>
    <row r="1" spans="1:26" ht="25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4"/>
      <c r="B2" s="4"/>
      <c r="C2" s="65" t="s">
        <v>188</v>
      </c>
      <c r="D2" s="66"/>
      <c r="E2" s="10" t="s">
        <v>189</v>
      </c>
      <c r="F2" s="4"/>
      <c r="G2" s="65"/>
      <c r="H2" s="66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4"/>
      <c r="B3" s="4"/>
      <c r="C3" s="11" t="s">
        <v>190</v>
      </c>
      <c r="D3" s="12" t="s">
        <v>191</v>
      </c>
      <c r="E3" s="13" t="s">
        <v>192</v>
      </c>
      <c r="F3" s="4"/>
      <c r="G3" s="11" t="s">
        <v>193</v>
      </c>
      <c r="H3" s="12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4"/>
      <c r="B4" s="4"/>
      <c r="C4" s="14">
        <v>1001</v>
      </c>
      <c r="D4" s="4">
        <v>2000</v>
      </c>
      <c r="E4" s="15">
        <v>0.05</v>
      </c>
      <c r="F4" s="4"/>
      <c r="G4" s="14">
        <v>5001</v>
      </c>
      <c r="H4" s="4">
        <v>10000</v>
      </c>
      <c r="I4" s="15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4"/>
      <c r="B5" s="4"/>
      <c r="C5" s="14">
        <v>2001</v>
      </c>
      <c r="D5" s="4">
        <v>5000</v>
      </c>
      <c r="E5" s="15">
        <v>0.1</v>
      </c>
      <c r="F5" s="4"/>
      <c r="G5" s="14">
        <v>2001</v>
      </c>
      <c r="H5" s="4">
        <v>5000</v>
      </c>
      <c r="I5" s="15">
        <v>0.1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4"/>
      <c r="B6" s="4"/>
      <c r="C6" s="14">
        <v>5001</v>
      </c>
      <c r="D6" s="4">
        <v>10000</v>
      </c>
      <c r="E6" s="15">
        <v>0.2</v>
      </c>
      <c r="F6" s="4"/>
      <c r="G6" s="14">
        <v>1001</v>
      </c>
      <c r="H6" s="4">
        <v>2000</v>
      </c>
      <c r="I6" s="15">
        <v>0.05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4"/>
      <c r="B7" s="4"/>
      <c r="C7" s="16">
        <v>10001</v>
      </c>
      <c r="D7" s="17" t="s">
        <v>194</v>
      </c>
      <c r="E7" s="18">
        <v>0.3</v>
      </c>
      <c r="F7" s="4"/>
      <c r="G7" s="16">
        <v>10001</v>
      </c>
      <c r="H7" s="17" t="s">
        <v>194</v>
      </c>
      <c r="I7" s="18">
        <v>0.3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4"/>
      <c r="B12" s="4"/>
      <c r="C12" s="19" t="s">
        <v>188</v>
      </c>
      <c r="D12" s="20" t="s">
        <v>195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4"/>
      <c r="B13" s="4"/>
      <c r="C13" s="14">
        <v>1500</v>
      </c>
      <c r="D13" s="15">
        <f>_xlfn.IFNA(VLOOKUP(C13,C2:E7,3,TRUE),0)</f>
        <v>0.05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4"/>
      <c r="B14" s="4"/>
      <c r="C14" s="14">
        <v>2500</v>
      </c>
      <c r="D14" s="15">
        <f t="shared" ref="D14:D18" si="0">_xlfn.IFNA(VLOOKUP(C14,C3:E8,3,TRUE),0)</f>
        <v>0.1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14">
        <v>15000</v>
      </c>
      <c r="D15" s="15">
        <f t="shared" si="0"/>
        <v>0.3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16">
        <v>9000</v>
      </c>
      <c r="D16" s="15">
        <f t="shared" si="0"/>
        <v>0.2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>
        <v>500</v>
      </c>
      <c r="D17" s="15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>
        <v>205</v>
      </c>
      <c r="D18" s="15">
        <f t="shared" si="0"/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C2:D2"/>
    <mergeCell ref="G2:H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F725-0ACB-45D7-B40D-028DF57B19FC}">
  <sheetPr codeName="Sheet6">
    <tabColor theme="5" tint="-0.249977111117893"/>
  </sheetPr>
  <dimension ref="A1:DB16"/>
  <sheetViews>
    <sheetView workbookViewId="0">
      <selection activeCell="D8" sqref="D8"/>
    </sheetView>
  </sheetViews>
  <sheetFormatPr defaultRowHeight="21"/>
  <cols>
    <col min="1" max="1" width="21.109375" bestFit="1" customWidth="1"/>
    <col min="2" max="2" width="24.44140625" style="1" bestFit="1" customWidth="1"/>
    <col min="3" max="5" width="22.21875" bestFit="1" customWidth="1"/>
    <col min="6" max="6" width="22.33203125" bestFit="1" customWidth="1"/>
    <col min="7" max="33" width="22.21875" bestFit="1" customWidth="1"/>
    <col min="34" max="34" width="22.33203125" bestFit="1" customWidth="1"/>
    <col min="35" max="38" width="22.21875" bestFit="1" customWidth="1"/>
    <col min="39" max="39" width="22.33203125" bestFit="1" customWidth="1"/>
    <col min="40" max="40" width="24.44140625" bestFit="1" customWidth="1"/>
    <col min="41" max="43" width="22.21875" bestFit="1" customWidth="1"/>
    <col min="44" max="44" width="22.33203125" bestFit="1" customWidth="1"/>
    <col min="45" max="49" width="22.21875" bestFit="1" customWidth="1"/>
    <col min="50" max="50" width="22.33203125" bestFit="1" customWidth="1"/>
    <col min="51" max="64" width="22.21875" bestFit="1" customWidth="1"/>
    <col min="65" max="65" width="24.44140625" bestFit="1" customWidth="1"/>
    <col min="66" max="68" width="22.21875" bestFit="1" customWidth="1"/>
    <col min="69" max="69" width="22.33203125" bestFit="1" customWidth="1"/>
    <col min="70" max="70" width="24.44140625" bestFit="1" customWidth="1"/>
    <col min="71" max="93" width="22.21875" bestFit="1" customWidth="1"/>
    <col min="94" max="94" width="22.33203125" bestFit="1" customWidth="1"/>
    <col min="95" max="103" width="22.21875" bestFit="1" customWidth="1"/>
    <col min="104" max="106" width="20.5546875" bestFit="1" customWidth="1"/>
  </cols>
  <sheetData>
    <row r="1" spans="1:106">
      <c r="A1" s="73" t="s">
        <v>213</v>
      </c>
      <c r="B1" s="74" t="s">
        <v>214</v>
      </c>
      <c r="C1" s="74" t="s">
        <v>215</v>
      </c>
      <c r="D1" s="74" t="s">
        <v>216</v>
      </c>
      <c r="E1" s="74" t="s">
        <v>217</v>
      </c>
      <c r="F1" s="74" t="s">
        <v>218</v>
      </c>
      <c r="G1" s="74" t="s">
        <v>219</v>
      </c>
      <c r="H1" s="75" t="s">
        <v>220</v>
      </c>
      <c r="I1" s="74" t="s">
        <v>221</v>
      </c>
      <c r="J1" s="74" t="s">
        <v>222</v>
      </c>
      <c r="K1" s="74" t="s">
        <v>223</v>
      </c>
      <c r="L1" s="74" t="s">
        <v>224</v>
      </c>
      <c r="M1" s="74" t="s">
        <v>225</v>
      </c>
      <c r="N1" s="74" t="s">
        <v>226</v>
      </c>
      <c r="O1" s="74" t="s">
        <v>227</v>
      </c>
      <c r="P1" s="74" t="s">
        <v>228</v>
      </c>
      <c r="Q1" s="74" t="s">
        <v>229</v>
      </c>
      <c r="R1" s="74" t="s">
        <v>230</v>
      </c>
      <c r="S1" s="74" t="s">
        <v>231</v>
      </c>
      <c r="T1" s="74" t="s">
        <v>232</v>
      </c>
      <c r="U1" s="74" t="s">
        <v>233</v>
      </c>
      <c r="V1" s="74" t="s">
        <v>234</v>
      </c>
      <c r="W1" s="74" t="s">
        <v>235</v>
      </c>
      <c r="X1" s="74" t="s">
        <v>236</v>
      </c>
      <c r="Y1" s="74" t="s">
        <v>237</v>
      </c>
      <c r="Z1" s="74" t="s">
        <v>238</v>
      </c>
      <c r="AA1" s="74" t="s">
        <v>239</v>
      </c>
      <c r="AB1" s="74" t="s">
        <v>240</v>
      </c>
      <c r="AC1" s="74" t="s">
        <v>241</v>
      </c>
      <c r="AD1" s="74" t="s">
        <v>242</v>
      </c>
      <c r="AE1" s="74" t="s">
        <v>243</v>
      </c>
      <c r="AF1" s="74" t="s">
        <v>244</v>
      </c>
      <c r="AG1" s="74" t="s">
        <v>245</v>
      </c>
      <c r="AH1" s="74" t="s">
        <v>246</v>
      </c>
      <c r="AI1" s="74" t="s">
        <v>247</v>
      </c>
      <c r="AJ1" s="74" t="s">
        <v>248</v>
      </c>
      <c r="AK1" s="74" t="s">
        <v>249</v>
      </c>
      <c r="AL1" s="74" t="s">
        <v>250</v>
      </c>
      <c r="AM1" s="74" t="s">
        <v>251</v>
      </c>
      <c r="AN1" s="74" t="s">
        <v>252</v>
      </c>
      <c r="AO1" s="74" t="s">
        <v>253</v>
      </c>
      <c r="AP1" s="74" t="s">
        <v>254</v>
      </c>
      <c r="AQ1" s="74" t="s">
        <v>255</v>
      </c>
      <c r="AR1" s="74" t="s">
        <v>256</v>
      </c>
      <c r="AS1" s="74" t="s">
        <v>257</v>
      </c>
      <c r="AT1" s="74" t="s">
        <v>258</v>
      </c>
      <c r="AU1" s="74" t="s">
        <v>259</v>
      </c>
      <c r="AV1" s="74" t="s">
        <v>260</v>
      </c>
      <c r="AW1" s="74" t="s">
        <v>261</v>
      </c>
      <c r="AX1" s="74" t="s">
        <v>262</v>
      </c>
      <c r="AY1" s="74" t="s">
        <v>263</v>
      </c>
      <c r="AZ1" s="74" t="s">
        <v>264</v>
      </c>
      <c r="BA1" s="74" t="s">
        <v>265</v>
      </c>
      <c r="BB1" s="74" t="s">
        <v>266</v>
      </c>
      <c r="BC1" s="74" t="s">
        <v>267</v>
      </c>
      <c r="BD1" s="74" t="s">
        <v>268</v>
      </c>
      <c r="BE1" s="74" t="s">
        <v>269</v>
      </c>
      <c r="BF1" s="74" t="s">
        <v>270</v>
      </c>
      <c r="BG1" s="74" t="s">
        <v>271</v>
      </c>
      <c r="BH1" s="74" t="s">
        <v>272</v>
      </c>
      <c r="BI1" s="74" t="s">
        <v>273</v>
      </c>
      <c r="BJ1" s="74" t="s">
        <v>274</v>
      </c>
      <c r="BK1" s="74" t="s">
        <v>275</v>
      </c>
      <c r="BL1" s="74" t="s">
        <v>276</v>
      </c>
      <c r="BM1" s="74" t="s">
        <v>277</v>
      </c>
      <c r="BN1" s="74" t="s">
        <v>278</v>
      </c>
      <c r="BO1" s="74" t="s">
        <v>279</v>
      </c>
      <c r="BP1" s="74" t="s">
        <v>280</v>
      </c>
      <c r="BQ1" s="74" t="s">
        <v>281</v>
      </c>
      <c r="BR1" s="74" t="s">
        <v>282</v>
      </c>
      <c r="BS1" s="74" t="s">
        <v>283</v>
      </c>
      <c r="BT1" s="74" t="s">
        <v>284</v>
      </c>
      <c r="BU1" s="74" t="s">
        <v>285</v>
      </c>
      <c r="BV1" s="74" t="s">
        <v>286</v>
      </c>
      <c r="BW1" s="74" t="s">
        <v>287</v>
      </c>
      <c r="BX1" s="74" t="s">
        <v>288</v>
      </c>
      <c r="BY1" s="74" t="s">
        <v>289</v>
      </c>
      <c r="BZ1" s="74" t="s">
        <v>290</v>
      </c>
      <c r="CA1" s="74" t="s">
        <v>291</v>
      </c>
      <c r="CB1" s="74" t="s">
        <v>292</v>
      </c>
      <c r="CC1" s="74" t="s">
        <v>293</v>
      </c>
      <c r="CD1" s="74" t="s">
        <v>294</v>
      </c>
      <c r="CE1" s="74" t="s">
        <v>295</v>
      </c>
      <c r="CF1" s="74" t="s">
        <v>296</v>
      </c>
      <c r="CG1" s="74" t="s">
        <v>297</v>
      </c>
      <c r="CH1" s="74" t="s">
        <v>298</v>
      </c>
      <c r="CI1" s="74" t="s">
        <v>299</v>
      </c>
      <c r="CJ1" s="74" t="s">
        <v>300</v>
      </c>
      <c r="CK1" s="74" t="s">
        <v>301</v>
      </c>
      <c r="CL1" s="74" t="s">
        <v>302</v>
      </c>
      <c r="CM1" s="74" t="s">
        <v>303</v>
      </c>
      <c r="CN1" s="74" t="s">
        <v>304</v>
      </c>
      <c r="CO1" s="74" t="s">
        <v>305</v>
      </c>
      <c r="CP1" s="74" t="s">
        <v>306</v>
      </c>
      <c r="CQ1" s="74" t="s">
        <v>307</v>
      </c>
      <c r="CR1" s="74" t="s">
        <v>308</v>
      </c>
      <c r="CS1" s="74" t="s">
        <v>309</v>
      </c>
      <c r="CT1" s="74" t="s">
        <v>310</v>
      </c>
      <c r="CU1" s="74" t="s">
        <v>311</v>
      </c>
      <c r="CV1" s="74" t="s">
        <v>312</v>
      </c>
      <c r="CW1" s="74" t="s">
        <v>313</v>
      </c>
      <c r="CX1" s="74" t="s">
        <v>314</v>
      </c>
      <c r="CY1" s="74" t="s">
        <v>315</v>
      </c>
      <c r="CZ1" s="75" t="s">
        <v>316</v>
      </c>
      <c r="DA1" s="76" t="s">
        <v>317</v>
      </c>
      <c r="DB1" s="75" t="s">
        <v>319</v>
      </c>
    </row>
    <row r="2" spans="1:106">
      <c r="A2" s="70" t="s">
        <v>49</v>
      </c>
      <c r="B2" s="62" t="s">
        <v>52</v>
      </c>
      <c r="C2" s="62" t="s">
        <v>54</v>
      </c>
      <c r="D2" s="62" t="s">
        <v>56</v>
      </c>
      <c r="E2" s="62" t="s">
        <v>58</v>
      </c>
      <c r="F2" s="62" t="s">
        <v>60</v>
      </c>
      <c r="G2" s="62" t="s">
        <v>62</v>
      </c>
      <c r="H2" s="67" t="s">
        <v>64</v>
      </c>
      <c r="I2" s="62" t="s">
        <v>66</v>
      </c>
      <c r="J2" s="62" t="s">
        <v>68</v>
      </c>
      <c r="K2" s="62" t="s">
        <v>70</v>
      </c>
      <c r="L2" s="62" t="s">
        <v>72</v>
      </c>
      <c r="M2" s="62" t="s">
        <v>74</v>
      </c>
      <c r="N2" s="62" t="s">
        <v>76</v>
      </c>
      <c r="O2" s="62" t="s">
        <v>78</v>
      </c>
      <c r="P2" s="62" t="s">
        <v>80</v>
      </c>
      <c r="Q2" s="62" t="s">
        <v>82</v>
      </c>
      <c r="R2" s="62" t="s">
        <v>83</v>
      </c>
      <c r="S2" s="62" t="s">
        <v>85</v>
      </c>
      <c r="T2" s="62" t="s">
        <v>87</v>
      </c>
      <c r="U2" s="62" t="s">
        <v>89</v>
      </c>
      <c r="V2" s="62" t="s">
        <v>91</v>
      </c>
      <c r="W2" s="62" t="s">
        <v>92</v>
      </c>
      <c r="X2" s="62" t="s">
        <v>94</v>
      </c>
      <c r="Y2" s="62" t="s">
        <v>96</v>
      </c>
      <c r="Z2" s="62" t="s">
        <v>98</v>
      </c>
      <c r="AA2" s="62" t="s">
        <v>100</v>
      </c>
      <c r="AB2" s="62" t="s">
        <v>101</v>
      </c>
      <c r="AC2" s="62" t="s">
        <v>102</v>
      </c>
      <c r="AD2" s="62" t="s">
        <v>103</v>
      </c>
      <c r="AE2" s="62" t="s">
        <v>104</v>
      </c>
      <c r="AF2" s="62" t="s">
        <v>105</v>
      </c>
      <c r="AG2" s="62" t="s">
        <v>106</v>
      </c>
      <c r="AH2" s="62" t="s">
        <v>107</v>
      </c>
      <c r="AI2" s="62" t="s">
        <v>108</v>
      </c>
      <c r="AJ2" s="62" t="s">
        <v>109</v>
      </c>
      <c r="AK2" s="62" t="s">
        <v>111</v>
      </c>
      <c r="AL2" s="62" t="s">
        <v>112</v>
      </c>
      <c r="AM2" s="62" t="s">
        <v>113</v>
      </c>
      <c r="AN2" s="62" t="s">
        <v>114</v>
      </c>
      <c r="AO2" s="62" t="s">
        <v>115</v>
      </c>
      <c r="AP2" s="62" t="s">
        <v>117</v>
      </c>
      <c r="AQ2" s="62" t="s">
        <v>119</v>
      </c>
      <c r="AR2" s="62" t="s">
        <v>121</v>
      </c>
      <c r="AS2" s="62" t="s">
        <v>122</v>
      </c>
      <c r="AT2" s="62" t="s">
        <v>124</v>
      </c>
      <c r="AU2" s="62" t="s">
        <v>125</v>
      </c>
      <c r="AV2" s="62" t="s">
        <v>127</v>
      </c>
      <c r="AW2" s="62" t="s">
        <v>128</v>
      </c>
      <c r="AX2" s="62" t="s">
        <v>129</v>
      </c>
      <c r="AY2" s="62" t="s">
        <v>130</v>
      </c>
      <c r="AZ2" s="62" t="s">
        <v>131</v>
      </c>
      <c r="BA2" s="62" t="s">
        <v>133</v>
      </c>
      <c r="BB2" s="62" t="s">
        <v>135</v>
      </c>
      <c r="BC2" s="62" t="s">
        <v>136</v>
      </c>
      <c r="BD2" s="62" t="s">
        <v>137</v>
      </c>
      <c r="BE2" s="62" t="s">
        <v>138</v>
      </c>
      <c r="BF2" s="62" t="s">
        <v>139</v>
      </c>
      <c r="BG2" s="62" t="s">
        <v>140</v>
      </c>
      <c r="BH2" s="62" t="s">
        <v>142</v>
      </c>
      <c r="BI2" s="62" t="s">
        <v>143</v>
      </c>
      <c r="BJ2" s="62" t="s">
        <v>144</v>
      </c>
      <c r="BK2" s="62" t="s">
        <v>145</v>
      </c>
      <c r="BL2" s="62" t="s">
        <v>146</v>
      </c>
      <c r="BM2" s="62" t="s">
        <v>147</v>
      </c>
      <c r="BN2" s="62" t="s">
        <v>148</v>
      </c>
      <c r="BO2" s="62" t="s">
        <v>149</v>
      </c>
      <c r="BP2" s="62" t="s">
        <v>151</v>
      </c>
      <c r="BQ2" s="62" t="s">
        <v>152</v>
      </c>
      <c r="BR2" s="62" t="s">
        <v>153</v>
      </c>
      <c r="BS2" s="62" t="s">
        <v>154</v>
      </c>
      <c r="BT2" s="62" t="s">
        <v>155</v>
      </c>
      <c r="BU2" s="62" t="s">
        <v>156</v>
      </c>
      <c r="BV2" s="62" t="s">
        <v>157</v>
      </c>
      <c r="BW2" s="62" t="s">
        <v>158</v>
      </c>
      <c r="BX2" s="62" t="s">
        <v>159</v>
      </c>
      <c r="BY2" s="62" t="s">
        <v>160</v>
      </c>
      <c r="BZ2" s="62" t="s">
        <v>161</v>
      </c>
      <c r="CA2" s="62" t="s">
        <v>162</v>
      </c>
      <c r="CB2" s="62" t="s">
        <v>163</v>
      </c>
      <c r="CC2" s="62" t="s">
        <v>164</v>
      </c>
      <c r="CD2" s="62" t="s">
        <v>165</v>
      </c>
      <c r="CE2" s="62" t="s">
        <v>166</v>
      </c>
      <c r="CF2" s="62" t="s">
        <v>167</v>
      </c>
      <c r="CG2" s="62" t="s">
        <v>168</v>
      </c>
      <c r="CH2" s="62" t="s">
        <v>169</v>
      </c>
      <c r="CI2" s="62" t="s">
        <v>170</v>
      </c>
      <c r="CJ2" s="62" t="s">
        <v>171</v>
      </c>
      <c r="CK2" s="62" t="s">
        <v>172</v>
      </c>
      <c r="CL2" s="62" t="s">
        <v>173</v>
      </c>
      <c r="CM2" s="62" t="s">
        <v>174</v>
      </c>
      <c r="CN2" s="62" t="s">
        <v>175</v>
      </c>
      <c r="CO2" s="62" t="s">
        <v>176</v>
      </c>
      <c r="CP2" s="62" t="s">
        <v>177</v>
      </c>
      <c r="CQ2" s="62" t="s">
        <v>178</v>
      </c>
      <c r="CR2" s="62" t="s">
        <v>179</v>
      </c>
      <c r="CS2" s="62" t="s">
        <v>180</v>
      </c>
      <c r="CT2" s="62" t="s">
        <v>181</v>
      </c>
      <c r="CU2" s="62" t="s">
        <v>182</v>
      </c>
      <c r="CV2" s="62" t="s">
        <v>183</v>
      </c>
      <c r="CW2" s="62" t="s">
        <v>184</v>
      </c>
      <c r="CX2" s="62" t="s">
        <v>185</v>
      </c>
      <c r="CY2" s="62" t="s">
        <v>186</v>
      </c>
      <c r="CZ2" s="67" t="s">
        <v>208</v>
      </c>
      <c r="DA2" s="71" t="s">
        <v>209</v>
      </c>
      <c r="DB2" s="75" t="s">
        <v>318</v>
      </c>
    </row>
    <row r="3" spans="1:106">
      <c r="A3" s="70" t="s">
        <v>50</v>
      </c>
      <c r="B3" s="62" t="s">
        <v>53</v>
      </c>
      <c r="C3" s="62" t="s">
        <v>55</v>
      </c>
      <c r="D3" s="62" t="s">
        <v>57</v>
      </c>
      <c r="E3" s="62" t="s">
        <v>59</v>
      </c>
      <c r="F3" s="62" t="s">
        <v>61</v>
      </c>
      <c r="G3" s="62" t="s">
        <v>63</v>
      </c>
      <c r="H3" s="62" t="s">
        <v>65</v>
      </c>
      <c r="I3" s="62" t="s">
        <v>67</v>
      </c>
      <c r="J3" s="62" t="s">
        <v>69</v>
      </c>
      <c r="K3" s="62" t="s">
        <v>71</v>
      </c>
      <c r="L3" s="62" t="s">
        <v>73</v>
      </c>
      <c r="M3" s="62" t="s">
        <v>75</v>
      </c>
      <c r="N3" s="62" t="s">
        <v>77</v>
      </c>
      <c r="O3" s="62" t="s">
        <v>79</v>
      </c>
      <c r="P3" s="62" t="s">
        <v>81</v>
      </c>
      <c r="Q3" s="62" t="s">
        <v>65</v>
      </c>
      <c r="R3" s="62" t="s">
        <v>84</v>
      </c>
      <c r="S3" s="62" t="s">
        <v>86</v>
      </c>
      <c r="T3" s="62" t="s">
        <v>88</v>
      </c>
      <c r="U3" s="62" t="s">
        <v>90</v>
      </c>
      <c r="V3" s="62" t="s">
        <v>86</v>
      </c>
      <c r="W3" s="62" t="s">
        <v>93</v>
      </c>
      <c r="X3" s="62" t="s">
        <v>95</v>
      </c>
      <c r="Y3" s="62" t="s">
        <v>97</v>
      </c>
      <c r="Z3" s="62" t="s">
        <v>99</v>
      </c>
      <c r="AA3" s="62" t="s">
        <v>67</v>
      </c>
      <c r="AB3" s="62" t="s">
        <v>67</v>
      </c>
      <c r="AC3" s="62" t="s">
        <v>57</v>
      </c>
      <c r="AD3" s="62" t="s">
        <v>63</v>
      </c>
      <c r="AE3" s="62" t="s">
        <v>75</v>
      </c>
      <c r="AF3" s="62" t="s">
        <v>97</v>
      </c>
      <c r="AG3" s="62" t="s">
        <v>81</v>
      </c>
      <c r="AH3" s="62" t="s">
        <v>61</v>
      </c>
      <c r="AI3" s="62" t="s">
        <v>90</v>
      </c>
      <c r="AJ3" s="62" t="s">
        <v>110</v>
      </c>
      <c r="AK3" s="62" t="s">
        <v>55</v>
      </c>
      <c r="AL3" s="62" t="s">
        <v>93</v>
      </c>
      <c r="AM3" s="62" t="s">
        <v>61</v>
      </c>
      <c r="AN3" s="62" t="s">
        <v>53</v>
      </c>
      <c r="AO3" s="62" t="s">
        <v>116</v>
      </c>
      <c r="AP3" s="62" t="s">
        <v>118</v>
      </c>
      <c r="AQ3" s="62" t="s">
        <v>120</v>
      </c>
      <c r="AR3" s="62" t="s">
        <v>61</v>
      </c>
      <c r="AS3" s="62" t="s">
        <v>123</v>
      </c>
      <c r="AT3" s="62" t="s">
        <v>57</v>
      </c>
      <c r="AU3" s="62" t="s">
        <v>126</v>
      </c>
      <c r="AV3" s="62" t="s">
        <v>63</v>
      </c>
      <c r="AW3" s="62" t="s">
        <v>84</v>
      </c>
      <c r="AX3" s="62" t="s">
        <v>61</v>
      </c>
      <c r="AY3" s="62" t="s">
        <v>86</v>
      </c>
      <c r="AZ3" s="62" t="s">
        <v>132</v>
      </c>
      <c r="BA3" s="62" t="s">
        <v>134</v>
      </c>
      <c r="BB3" s="62" t="s">
        <v>75</v>
      </c>
      <c r="BC3" s="62" t="s">
        <v>67</v>
      </c>
      <c r="BD3" s="62" t="s">
        <v>65</v>
      </c>
      <c r="BE3" s="62" t="s">
        <v>90</v>
      </c>
      <c r="BF3" s="62" t="s">
        <v>81</v>
      </c>
      <c r="BG3" s="62" t="s">
        <v>141</v>
      </c>
      <c r="BH3" s="62" t="s">
        <v>93</v>
      </c>
      <c r="BI3" s="62" t="s">
        <v>110</v>
      </c>
      <c r="BJ3" s="62" t="s">
        <v>116</v>
      </c>
      <c r="BK3" s="62" t="s">
        <v>118</v>
      </c>
      <c r="BL3" s="62" t="s">
        <v>97</v>
      </c>
      <c r="BM3" s="62" t="s">
        <v>53</v>
      </c>
      <c r="BN3" s="62" t="s">
        <v>55</v>
      </c>
      <c r="BO3" s="62" t="s">
        <v>150</v>
      </c>
      <c r="BP3" s="62" t="s">
        <v>67</v>
      </c>
      <c r="BQ3" s="62" t="s">
        <v>61</v>
      </c>
      <c r="BR3" s="62" t="s">
        <v>53</v>
      </c>
      <c r="BS3" s="62" t="s">
        <v>120</v>
      </c>
      <c r="BT3" s="62" t="s">
        <v>123</v>
      </c>
      <c r="BU3" s="62" t="s">
        <v>57</v>
      </c>
      <c r="BV3" s="62" t="s">
        <v>126</v>
      </c>
      <c r="BW3" s="62" t="s">
        <v>59</v>
      </c>
      <c r="BX3" s="62" t="s">
        <v>63</v>
      </c>
      <c r="BY3" s="62" t="s">
        <v>110</v>
      </c>
      <c r="BZ3" s="62" t="s">
        <v>86</v>
      </c>
      <c r="CA3" s="62" t="s">
        <v>69</v>
      </c>
      <c r="CB3" s="62" t="s">
        <v>132</v>
      </c>
      <c r="CC3" s="62" t="s">
        <v>71</v>
      </c>
      <c r="CD3" s="62" t="s">
        <v>134</v>
      </c>
      <c r="CE3" s="62" t="s">
        <v>73</v>
      </c>
      <c r="CF3" s="62" t="s">
        <v>75</v>
      </c>
      <c r="CG3" s="62" t="s">
        <v>84</v>
      </c>
      <c r="CH3" s="62" t="s">
        <v>77</v>
      </c>
      <c r="CI3" s="62" t="s">
        <v>79</v>
      </c>
      <c r="CJ3" s="62" t="s">
        <v>55</v>
      </c>
      <c r="CK3" s="62" t="s">
        <v>65</v>
      </c>
      <c r="CL3" s="62" t="s">
        <v>81</v>
      </c>
      <c r="CM3" s="62" t="s">
        <v>141</v>
      </c>
      <c r="CN3" s="62" t="s">
        <v>65</v>
      </c>
      <c r="CO3" s="62" t="s">
        <v>84</v>
      </c>
      <c r="CP3" s="62" t="s">
        <v>61</v>
      </c>
      <c r="CQ3" s="62" t="s">
        <v>86</v>
      </c>
      <c r="CR3" s="62" t="s">
        <v>88</v>
      </c>
      <c r="CS3" s="62" t="s">
        <v>93</v>
      </c>
      <c r="CT3" s="62" t="s">
        <v>110</v>
      </c>
      <c r="CU3" s="62" t="s">
        <v>90</v>
      </c>
      <c r="CV3" s="62" t="s">
        <v>95</v>
      </c>
      <c r="CW3" s="62" t="s">
        <v>99</v>
      </c>
      <c r="CX3" s="62" t="s">
        <v>67</v>
      </c>
      <c r="CY3" s="62" t="s">
        <v>150</v>
      </c>
      <c r="CZ3" s="67" t="s">
        <v>210</v>
      </c>
      <c r="DA3" s="71" t="s">
        <v>211</v>
      </c>
      <c r="DB3" s="67" t="s">
        <v>320</v>
      </c>
    </row>
    <row r="4" spans="1:106">
      <c r="A4" s="70" t="s">
        <v>6</v>
      </c>
      <c r="B4" s="62">
        <v>9</v>
      </c>
      <c r="C4" s="62">
        <v>4</v>
      </c>
      <c r="D4" s="62">
        <v>89</v>
      </c>
      <c r="E4" s="62">
        <v>182</v>
      </c>
      <c r="F4" s="62">
        <v>-19</v>
      </c>
      <c r="G4" s="62">
        <v>15</v>
      </c>
      <c r="H4" s="62">
        <v>88</v>
      </c>
      <c r="I4" s="62">
        <v>-25</v>
      </c>
      <c r="J4" s="62">
        <v>26</v>
      </c>
      <c r="K4" s="62">
        <v>4</v>
      </c>
      <c r="L4" s="62">
        <v>40</v>
      </c>
      <c r="M4" s="62">
        <v>255</v>
      </c>
      <c r="N4" s="62">
        <v>-14</v>
      </c>
      <c r="O4" s="62">
        <v>9</v>
      </c>
      <c r="P4" s="62">
        <v>195</v>
      </c>
      <c r="Q4" s="62">
        <v>30</v>
      </c>
      <c r="R4" s="62">
        <v>-1</v>
      </c>
      <c r="S4" s="62">
        <v>10</v>
      </c>
      <c r="T4" s="62">
        <v>432</v>
      </c>
      <c r="U4" s="62">
        <v>297</v>
      </c>
      <c r="V4" s="62">
        <v>71</v>
      </c>
      <c r="W4" s="62">
        <v>17</v>
      </c>
      <c r="X4" s="62">
        <v>241</v>
      </c>
      <c r="Y4" s="62">
        <v>216</v>
      </c>
      <c r="Z4" s="62">
        <v>-55</v>
      </c>
      <c r="AA4" s="62">
        <v>23</v>
      </c>
      <c r="AB4" s="62">
        <v>-25</v>
      </c>
      <c r="AC4" s="62">
        <v>89</v>
      </c>
      <c r="AD4" s="62">
        <v>79</v>
      </c>
      <c r="AE4" s="62">
        <v>16</v>
      </c>
      <c r="AF4" s="62">
        <v>9</v>
      </c>
      <c r="AG4" s="62">
        <v>195</v>
      </c>
      <c r="AH4" s="62">
        <v>-21</v>
      </c>
      <c r="AI4" s="62">
        <v>4</v>
      </c>
      <c r="AJ4" s="62">
        <v>2</v>
      </c>
      <c r="AK4" s="62">
        <v>2</v>
      </c>
      <c r="AL4" s="62">
        <v>9</v>
      </c>
      <c r="AM4" s="62">
        <v>2</v>
      </c>
      <c r="AN4" s="62">
        <v>1</v>
      </c>
      <c r="AO4" s="62">
        <v>30</v>
      </c>
      <c r="AP4" s="62">
        <v>10</v>
      </c>
      <c r="AQ4" s="62">
        <v>14</v>
      </c>
      <c r="AR4" s="62">
        <v>2</v>
      </c>
      <c r="AS4" s="62">
        <v>127</v>
      </c>
      <c r="AT4" s="62">
        <v>89</v>
      </c>
      <c r="AU4" s="62">
        <v>-99</v>
      </c>
      <c r="AV4" s="62">
        <v>15</v>
      </c>
      <c r="AW4" s="62">
        <v>165</v>
      </c>
      <c r="AX4" s="62">
        <v>-21</v>
      </c>
      <c r="AY4" s="62">
        <v>35</v>
      </c>
      <c r="AZ4" s="62">
        <v>20</v>
      </c>
      <c r="BA4" s="62">
        <v>11</v>
      </c>
      <c r="BB4" s="62">
        <v>255</v>
      </c>
      <c r="BC4" s="62">
        <v>-25</v>
      </c>
      <c r="BD4" s="62">
        <v>30</v>
      </c>
      <c r="BE4" s="62">
        <v>-6</v>
      </c>
      <c r="BF4" s="62">
        <v>195</v>
      </c>
      <c r="BG4" s="62">
        <v>-31</v>
      </c>
      <c r="BH4" s="62">
        <v>17</v>
      </c>
      <c r="BI4" s="62">
        <v>2</v>
      </c>
      <c r="BJ4" s="62">
        <v>24</v>
      </c>
      <c r="BK4" s="62">
        <v>10</v>
      </c>
      <c r="BL4" s="62">
        <v>15</v>
      </c>
      <c r="BM4" s="62">
        <v>3</v>
      </c>
      <c r="BN4" s="62">
        <v>17</v>
      </c>
      <c r="BO4" s="62">
        <v>4</v>
      </c>
      <c r="BP4" s="62">
        <v>-25</v>
      </c>
      <c r="BQ4" s="62">
        <v>-21</v>
      </c>
      <c r="BR4" s="62">
        <v>9</v>
      </c>
      <c r="BS4" s="62">
        <v>24</v>
      </c>
      <c r="BT4" s="62">
        <v>54</v>
      </c>
      <c r="BU4" s="62">
        <v>89</v>
      </c>
      <c r="BV4" s="62">
        <v>-99</v>
      </c>
      <c r="BW4" s="62">
        <v>182</v>
      </c>
      <c r="BX4" s="62">
        <v>15</v>
      </c>
      <c r="BY4" s="62">
        <v>2</v>
      </c>
      <c r="BZ4" s="62">
        <v>35</v>
      </c>
      <c r="CA4" s="62">
        <v>2</v>
      </c>
      <c r="CB4" s="62">
        <v>9</v>
      </c>
      <c r="CC4" s="62">
        <v>1</v>
      </c>
      <c r="CD4" s="62">
        <v>-33</v>
      </c>
      <c r="CE4" s="62">
        <v>2</v>
      </c>
      <c r="CF4" s="62">
        <v>255</v>
      </c>
      <c r="CG4" s="62">
        <v>165</v>
      </c>
      <c r="CH4" s="68">
        <v>1417</v>
      </c>
      <c r="CI4" s="62">
        <v>9</v>
      </c>
      <c r="CJ4" s="62">
        <v>9</v>
      </c>
      <c r="CK4" s="62">
        <v>30</v>
      </c>
      <c r="CL4" s="62">
        <v>195</v>
      </c>
      <c r="CM4" s="62">
        <v>58</v>
      </c>
      <c r="CN4" s="62">
        <v>30</v>
      </c>
      <c r="CO4" s="62">
        <v>-1</v>
      </c>
      <c r="CP4" s="62">
        <v>2</v>
      </c>
      <c r="CQ4" s="62">
        <v>35</v>
      </c>
      <c r="CR4" s="62">
        <v>10</v>
      </c>
      <c r="CS4" s="62">
        <v>17</v>
      </c>
      <c r="CT4" s="62">
        <v>2</v>
      </c>
      <c r="CU4" s="62">
        <v>3</v>
      </c>
      <c r="CV4" s="62">
        <v>28</v>
      </c>
      <c r="CW4" s="62">
        <v>-55</v>
      </c>
      <c r="CX4" s="62">
        <v>23</v>
      </c>
      <c r="CY4" s="62">
        <v>4</v>
      </c>
      <c r="CZ4" s="62">
        <f>5*CX4</f>
        <v>115</v>
      </c>
      <c r="DA4" s="72">
        <f>5*CY4</f>
        <v>20</v>
      </c>
      <c r="DB4" s="67">
        <v>1</v>
      </c>
    </row>
    <row r="5" spans="1:106">
      <c r="A5" s="77" t="s">
        <v>51</v>
      </c>
      <c r="B5" s="78">
        <v>33</v>
      </c>
      <c r="C5" s="78">
        <v>11</v>
      </c>
      <c r="D5" s="78">
        <v>281</v>
      </c>
      <c r="E5" s="78">
        <v>388</v>
      </c>
      <c r="F5" s="78">
        <v>56</v>
      </c>
      <c r="G5" s="78">
        <v>42</v>
      </c>
      <c r="H5" s="78">
        <v>258</v>
      </c>
      <c r="I5" s="78">
        <v>58</v>
      </c>
      <c r="J5" s="78">
        <v>174</v>
      </c>
      <c r="K5" s="78">
        <v>15</v>
      </c>
      <c r="L5" s="78">
        <v>94</v>
      </c>
      <c r="M5" s="78">
        <v>601</v>
      </c>
      <c r="N5" s="78">
        <v>753</v>
      </c>
      <c r="O5" s="78">
        <v>19</v>
      </c>
      <c r="P5" s="79">
        <v>1243</v>
      </c>
      <c r="Q5" s="78">
        <v>88</v>
      </c>
      <c r="R5" s="78">
        <v>3</v>
      </c>
      <c r="S5" s="78">
        <v>20</v>
      </c>
      <c r="T5" s="79">
        <v>1843</v>
      </c>
      <c r="U5" s="78">
        <v>712</v>
      </c>
      <c r="V5" s="78">
        <v>198</v>
      </c>
      <c r="W5" s="78">
        <v>38</v>
      </c>
      <c r="X5" s="78">
        <v>830</v>
      </c>
      <c r="Y5" s="79">
        <v>1091</v>
      </c>
      <c r="Z5" s="78">
        <v>868</v>
      </c>
      <c r="AA5" s="78">
        <v>74</v>
      </c>
      <c r="AB5" s="78">
        <v>58</v>
      </c>
      <c r="AC5" s="78">
        <v>281</v>
      </c>
      <c r="AD5" s="78">
        <v>402</v>
      </c>
      <c r="AE5" s="78">
        <v>159</v>
      </c>
      <c r="AF5" s="78">
        <v>115</v>
      </c>
      <c r="AG5" s="79">
        <v>1243</v>
      </c>
      <c r="AH5" s="78">
        <v>40</v>
      </c>
      <c r="AI5" s="78">
        <v>9</v>
      </c>
      <c r="AJ5" s="78">
        <v>7</v>
      </c>
      <c r="AK5" s="78">
        <v>7</v>
      </c>
      <c r="AL5" s="78">
        <v>24</v>
      </c>
      <c r="AM5" s="78">
        <v>16</v>
      </c>
      <c r="AN5" s="78">
        <v>2</v>
      </c>
      <c r="AO5" s="78">
        <v>74</v>
      </c>
      <c r="AP5" s="78">
        <v>22</v>
      </c>
      <c r="AQ5" s="78">
        <v>79</v>
      </c>
      <c r="AR5" s="78">
        <v>16</v>
      </c>
      <c r="AS5" s="79">
        <v>1039</v>
      </c>
      <c r="AT5" s="78">
        <v>281</v>
      </c>
      <c r="AU5" s="78">
        <v>72</v>
      </c>
      <c r="AV5" s="78">
        <v>42</v>
      </c>
      <c r="AW5" s="78">
        <v>541</v>
      </c>
      <c r="AX5" s="78">
        <v>40</v>
      </c>
      <c r="AY5" s="78">
        <v>99</v>
      </c>
      <c r="AZ5" s="78">
        <v>64</v>
      </c>
      <c r="BA5" s="78">
        <v>137</v>
      </c>
      <c r="BB5" s="78">
        <v>601</v>
      </c>
      <c r="BC5" s="78">
        <v>58</v>
      </c>
      <c r="BD5" s="78">
        <v>88</v>
      </c>
      <c r="BE5" s="78">
        <v>14</v>
      </c>
      <c r="BF5" s="79">
        <v>1243</v>
      </c>
      <c r="BG5" s="78">
        <v>83</v>
      </c>
      <c r="BH5" s="78">
        <v>38</v>
      </c>
      <c r="BI5" s="78">
        <v>7</v>
      </c>
      <c r="BJ5" s="78">
        <v>54</v>
      </c>
      <c r="BK5" s="78">
        <v>22</v>
      </c>
      <c r="BL5" s="78">
        <v>55</v>
      </c>
      <c r="BM5" s="78">
        <v>6</v>
      </c>
      <c r="BN5" s="78">
        <v>38</v>
      </c>
      <c r="BO5" s="78">
        <v>10</v>
      </c>
      <c r="BP5" s="78">
        <v>58</v>
      </c>
      <c r="BQ5" s="78">
        <v>40</v>
      </c>
      <c r="BR5" s="78">
        <v>19</v>
      </c>
      <c r="BS5" s="78">
        <v>258</v>
      </c>
      <c r="BT5" s="78">
        <v>725</v>
      </c>
      <c r="BU5" s="78">
        <v>281</v>
      </c>
      <c r="BV5" s="78">
        <v>72</v>
      </c>
      <c r="BW5" s="78">
        <v>388</v>
      </c>
      <c r="BX5" s="78">
        <v>42</v>
      </c>
      <c r="BY5" s="78">
        <v>7</v>
      </c>
      <c r="BZ5" s="78">
        <v>99</v>
      </c>
      <c r="CA5" s="78">
        <v>41</v>
      </c>
      <c r="CB5" s="78">
        <v>68</v>
      </c>
      <c r="CC5" s="78">
        <v>3</v>
      </c>
      <c r="CD5" s="78">
        <v>30</v>
      </c>
      <c r="CE5" s="78">
        <v>7</v>
      </c>
      <c r="CF5" s="78">
        <v>601</v>
      </c>
      <c r="CG5" s="78">
        <v>541</v>
      </c>
      <c r="CH5" s="79">
        <v>5607</v>
      </c>
      <c r="CI5" s="78">
        <v>19</v>
      </c>
      <c r="CJ5" s="78">
        <v>19</v>
      </c>
      <c r="CK5" s="78">
        <v>88</v>
      </c>
      <c r="CL5" s="79">
        <v>1243</v>
      </c>
      <c r="CM5" s="78">
        <v>126</v>
      </c>
      <c r="CN5" s="78">
        <v>88</v>
      </c>
      <c r="CO5" s="78">
        <v>3</v>
      </c>
      <c r="CP5" s="78">
        <v>16</v>
      </c>
      <c r="CQ5" s="78">
        <v>99</v>
      </c>
      <c r="CR5" s="78">
        <v>679</v>
      </c>
      <c r="CS5" s="78">
        <v>38</v>
      </c>
      <c r="CT5" s="78">
        <v>7</v>
      </c>
      <c r="CU5" s="78">
        <v>6</v>
      </c>
      <c r="CV5" s="78">
        <v>79</v>
      </c>
      <c r="CW5" s="78">
        <v>868</v>
      </c>
      <c r="CX5" s="78">
        <v>74</v>
      </c>
      <c r="CY5" s="78">
        <v>10</v>
      </c>
      <c r="CZ5" s="78">
        <f>5*CX5</f>
        <v>370</v>
      </c>
      <c r="DA5" s="80">
        <f>5*CY5</f>
        <v>50</v>
      </c>
      <c r="DB5" s="83">
        <v>55</v>
      </c>
    </row>
    <row r="7" spans="1:106" ht="25.8">
      <c r="C7" s="84" t="s">
        <v>321</v>
      </c>
    </row>
    <row r="8" spans="1:106">
      <c r="B8" s="61" t="s">
        <v>52</v>
      </c>
      <c r="C8" s="81" t="str">
        <f>_xlfn.IFNA(HLOOKUP(B8,HLOOKUP_TABLE[],2,0),"Data Not Found")</f>
        <v>Eugene Hildebrand</v>
      </c>
    </row>
    <row r="9" spans="1:106">
      <c r="B9" s="62" t="s">
        <v>60</v>
      </c>
      <c r="C9" s="81" t="str">
        <f>_xlfn.IFNA(HLOOKUP(B9,HLOOKUP_TABLE[],2,0),"Data Not Found")</f>
        <v>Michael Knudson</v>
      </c>
      <c r="E9" s="69" t="s">
        <v>212</v>
      </c>
    </row>
    <row r="10" spans="1:106">
      <c r="B10" s="61" t="s">
        <v>89</v>
      </c>
      <c r="C10" s="81" t="str">
        <f>_xlfn.IFNA(HLOOKUP(B10,HLOOKUP_TABLE[],2,0),"Data Not Found")</f>
        <v>Frank Gastineau</v>
      </c>
    </row>
    <row r="11" spans="1:106">
      <c r="B11" s="61" t="s">
        <v>94</v>
      </c>
      <c r="C11" s="81" t="str">
        <f>_xlfn.IFNA(HLOOKUP(B11,HLOOKUP_TABLE[],2,0),"Data Not Found")</f>
        <v>Bart Pistole</v>
      </c>
    </row>
    <row r="12" spans="1:106">
      <c r="B12" s="62" t="s">
        <v>62</v>
      </c>
      <c r="C12" s="81" t="str">
        <f>_xlfn.IFNA(HLOOKUP(B12,HLOOKUP_TABLE[],2,0),"Data Not Found")</f>
        <v>Tracy Zic</v>
      </c>
    </row>
    <row r="13" spans="1:106">
      <c r="B13" s="61" t="s">
        <v>187</v>
      </c>
      <c r="C13" s="81" t="str">
        <f>_xlfn.IFNA(HLOOKUP(B13,HLOOKUP_TABLE[],2,0),"Data Not Found")</f>
        <v>Data Not Found</v>
      </c>
    </row>
    <row r="14" spans="1:106">
      <c r="B14" s="61" t="s">
        <v>109</v>
      </c>
      <c r="C14" s="81" t="str">
        <f>_xlfn.IFNA(HLOOKUP(B14,HLOOKUP_TABLE[],2,0),"Data Not Found")</f>
        <v>Scott Cohen</v>
      </c>
    </row>
    <row r="15" spans="1:106">
      <c r="B15" s="61" t="s">
        <v>207</v>
      </c>
      <c r="C15" s="81" t="str">
        <f>_xlfn.IFNA(HLOOKUP(B15,HLOOKUP_TABLE[],2,0),"Data Not Found")</f>
        <v>Data Not Found</v>
      </c>
    </row>
    <row r="16" spans="1:106">
      <c r="B16" s="82" t="s">
        <v>318</v>
      </c>
      <c r="C16" s="81" t="str">
        <f>_xlfn.IFNA(HLOOKUP(B16,HLOOKUP_TABLE[],2,0),"Data Not Found")</f>
        <v>Kakashi hatake</v>
      </c>
    </row>
  </sheetData>
  <phoneticPr fontId="16" type="noConversion"/>
  <conditionalFormatting sqref="C8:C1048576">
    <cfRule type="containsText" dxfId="6" priority="1" operator="containsText" text="Data Not Found">
      <formula>NOT(ISERROR(SEARCH("Data Not Found",C8)))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L1000"/>
  <sheetViews>
    <sheetView workbookViewId="0"/>
  </sheetViews>
  <sheetFormatPr defaultColWidth="14.44140625" defaultRowHeight="15" customHeight="1"/>
  <cols>
    <col min="1" max="1" width="26.109375" customWidth="1"/>
    <col min="2" max="5" width="15.44140625" customWidth="1"/>
    <col min="6" max="7" width="10.6640625" customWidth="1"/>
    <col min="8" max="8" width="19.44140625" customWidth="1"/>
    <col min="9" max="9" width="21.33203125" customWidth="1"/>
    <col min="10" max="26" width="10.6640625" customWidth="1"/>
  </cols>
  <sheetData>
    <row r="1" spans="1:12" ht="25.8">
      <c r="A1" s="21" t="s">
        <v>1</v>
      </c>
      <c r="B1" s="22" t="s">
        <v>196</v>
      </c>
      <c r="C1" s="22" t="s">
        <v>197</v>
      </c>
      <c r="D1" s="22" t="s">
        <v>198</v>
      </c>
      <c r="E1" s="23" t="s">
        <v>199</v>
      </c>
      <c r="H1" s="24" t="s">
        <v>1</v>
      </c>
      <c r="I1" s="25"/>
    </row>
    <row r="2" spans="1:12" ht="30.75" customHeight="1">
      <c r="A2" s="26" t="s">
        <v>20</v>
      </c>
      <c r="B2" s="27">
        <v>1489</v>
      </c>
      <c r="C2" s="27">
        <v>1077</v>
      </c>
      <c r="D2" s="27">
        <v>972</v>
      </c>
      <c r="E2" s="28">
        <v>1352</v>
      </c>
      <c r="H2" s="29" t="s">
        <v>200</v>
      </c>
      <c r="I2" s="30"/>
    </row>
    <row r="3" spans="1:12" ht="30.75" customHeight="1">
      <c r="A3" s="14" t="s">
        <v>26</v>
      </c>
      <c r="B3" s="31">
        <v>2893</v>
      </c>
      <c r="C3" s="31">
        <v>2972</v>
      </c>
      <c r="D3" s="31">
        <v>2794</v>
      </c>
      <c r="E3" s="32">
        <v>2716</v>
      </c>
      <c r="G3" s="4"/>
      <c r="H3" s="4"/>
      <c r="I3" s="4"/>
      <c r="J3" s="4"/>
      <c r="K3" s="4"/>
      <c r="L3" s="4"/>
    </row>
    <row r="4" spans="1:12" ht="30.75" customHeight="1">
      <c r="A4" s="14" t="s">
        <v>24</v>
      </c>
      <c r="B4" s="31">
        <v>4253</v>
      </c>
      <c r="C4" s="31">
        <v>4188</v>
      </c>
      <c r="D4" s="31">
        <v>4550</v>
      </c>
      <c r="E4" s="32">
        <v>4687</v>
      </c>
      <c r="G4" s="4"/>
      <c r="H4" s="4"/>
      <c r="I4" s="4"/>
      <c r="J4" s="4"/>
      <c r="K4" s="4"/>
      <c r="L4" s="4"/>
    </row>
    <row r="5" spans="1:12" ht="30.75" customHeight="1">
      <c r="A5" s="14" t="s">
        <v>39</v>
      </c>
      <c r="B5" s="31">
        <v>6761</v>
      </c>
      <c r="C5" s="31">
        <v>6573</v>
      </c>
      <c r="D5" s="31">
        <v>6891</v>
      </c>
      <c r="E5" s="32">
        <v>7006</v>
      </c>
      <c r="G5" s="4"/>
      <c r="H5" s="33" t="s">
        <v>201</v>
      </c>
      <c r="I5" s="34"/>
      <c r="J5" s="4"/>
      <c r="K5" s="4"/>
      <c r="L5" s="4"/>
    </row>
    <row r="6" spans="1:12" ht="30.75" customHeight="1">
      <c r="A6" s="14" t="s">
        <v>21</v>
      </c>
      <c r="B6" s="31">
        <v>12786</v>
      </c>
      <c r="C6" s="31">
        <v>14211</v>
      </c>
      <c r="D6" s="31">
        <v>15875</v>
      </c>
      <c r="E6" s="32">
        <v>12932</v>
      </c>
      <c r="G6" s="4"/>
      <c r="H6" s="4"/>
      <c r="I6" s="4"/>
      <c r="J6" s="4"/>
      <c r="K6" s="4"/>
      <c r="L6" s="4"/>
    </row>
    <row r="7" spans="1:12" ht="30.75" customHeight="1">
      <c r="A7" s="14" t="s">
        <v>45</v>
      </c>
      <c r="B7" s="31">
        <v>7119</v>
      </c>
      <c r="C7" s="31">
        <v>7235</v>
      </c>
      <c r="D7" s="31">
        <v>7723</v>
      </c>
      <c r="E7" s="32">
        <v>6976</v>
      </c>
      <c r="G7" s="4"/>
      <c r="H7" s="4"/>
      <c r="I7" s="4"/>
      <c r="J7" s="4"/>
      <c r="K7" s="4"/>
      <c r="L7" s="4"/>
    </row>
    <row r="8" spans="1:12" ht="30.75" customHeight="1">
      <c r="A8" s="14" t="s">
        <v>19</v>
      </c>
      <c r="B8" s="31">
        <v>7431</v>
      </c>
      <c r="C8" s="31">
        <v>7435</v>
      </c>
      <c r="D8" s="31">
        <v>7597</v>
      </c>
      <c r="E8" s="32">
        <v>7039</v>
      </c>
      <c r="G8" s="4"/>
      <c r="H8" s="4"/>
      <c r="I8" s="4"/>
      <c r="J8" s="4"/>
      <c r="K8" s="4"/>
      <c r="L8" s="4"/>
    </row>
    <row r="9" spans="1:12" ht="30.75" customHeight="1">
      <c r="A9" s="14" t="s">
        <v>8</v>
      </c>
      <c r="B9" s="31">
        <v>3406</v>
      </c>
      <c r="C9" s="31">
        <v>3701</v>
      </c>
      <c r="D9" s="31">
        <v>3681</v>
      </c>
      <c r="E9" s="32">
        <v>3201</v>
      </c>
      <c r="G9" s="4"/>
      <c r="H9" s="4"/>
      <c r="I9" s="4"/>
      <c r="J9" s="4"/>
      <c r="K9" s="4"/>
      <c r="L9" s="4"/>
    </row>
    <row r="10" spans="1:12" ht="30.75" customHeight="1">
      <c r="A10" s="14" t="s">
        <v>47</v>
      </c>
      <c r="B10" s="31">
        <v>5727</v>
      </c>
      <c r="C10" s="31">
        <v>6083</v>
      </c>
      <c r="D10" s="31">
        <v>6379</v>
      </c>
      <c r="E10" s="32">
        <v>5975</v>
      </c>
      <c r="G10" s="4"/>
      <c r="H10" s="4"/>
      <c r="I10" s="4"/>
      <c r="J10" s="4"/>
      <c r="K10" s="4"/>
      <c r="L10" s="4"/>
    </row>
    <row r="11" spans="1:12" ht="30.75" customHeight="1">
      <c r="A11" s="14" t="s">
        <v>48</v>
      </c>
      <c r="B11" s="31">
        <v>-117</v>
      </c>
      <c r="C11" s="31">
        <v>-8</v>
      </c>
      <c r="D11" s="31">
        <v>-195</v>
      </c>
      <c r="E11" s="32">
        <v>89</v>
      </c>
      <c r="G11" s="4"/>
      <c r="H11" s="4"/>
      <c r="I11" s="4"/>
      <c r="J11" s="4"/>
      <c r="K11" s="4"/>
      <c r="L11" s="4"/>
    </row>
    <row r="12" spans="1:12" ht="30.75" customHeight="1">
      <c r="A12" s="14" t="s">
        <v>40</v>
      </c>
      <c r="B12" s="31">
        <v>6380</v>
      </c>
      <c r="C12" s="31">
        <v>7799</v>
      </c>
      <c r="D12" s="31">
        <v>8076</v>
      </c>
      <c r="E12" s="32">
        <v>7614</v>
      </c>
      <c r="G12" s="4"/>
      <c r="H12" s="4"/>
      <c r="I12" s="4"/>
      <c r="J12" s="4"/>
      <c r="K12" s="4"/>
      <c r="L12" s="4"/>
    </row>
    <row r="13" spans="1:12" ht="30.75" customHeight="1">
      <c r="A13" s="14" t="s">
        <v>41</v>
      </c>
      <c r="B13" s="31">
        <v>1728</v>
      </c>
      <c r="C13" s="31">
        <v>1969</v>
      </c>
      <c r="D13" s="31">
        <v>1171</v>
      </c>
      <c r="E13" s="32">
        <v>1286</v>
      </c>
    </row>
    <row r="14" spans="1:12" ht="30.75" customHeight="1">
      <c r="A14" s="16" t="s">
        <v>25</v>
      </c>
      <c r="B14" s="35">
        <v>2277</v>
      </c>
      <c r="C14" s="35">
        <v>2382</v>
      </c>
      <c r="D14" s="35">
        <v>1968</v>
      </c>
      <c r="E14" s="36">
        <v>3438</v>
      </c>
    </row>
    <row r="15" spans="1:12" ht="14.4">
      <c r="B15" s="37"/>
      <c r="C15" s="37"/>
      <c r="D15" s="37"/>
      <c r="E15" s="37"/>
    </row>
    <row r="16" spans="1:12" ht="14.4">
      <c r="B16" s="37"/>
      <c r="C16" s="37"/>
      <c r="D16" s="37"/>
      <c r="E16" s="37"/>
    </row>
    <row r="17" spans="2:5" ht="14.4">
      <c r="B17" s="37"/>
      <c r="C17" s="37"/>
      <c r="D17" s="37"/>
      <c r="E17" s="37"/>
    </row>
    <row r="18" spans="2:5" ht="14.4">
      <c r="B18" s="37"/>
      <c r="C18" s="37"/>
      <c r="D18" s="37"/>
      <c r="E18" s="37"/>
    </row>
    <row r="19" spans="2:5" ht="14.4">
      <c r="B19" s="37"/>
      <c r="C19" s="37"/>
      <c r="D19" s="37"/>
      <c r="E19" s="37"/>
    </row>
    <row r="20" spans="2:5" ht="14.4">
      <c r="B20" s="37"/>
      <c r="C20" s="37"/>
      <c r="D20" s="37"/>
      <c r="E20" s="37"/>
    </row>
    <row r="21" spans="2:5" ht="15.75" customHeight="1">
      <c r="B21" s="37"/>
      <c r="C21" s="37"/>
      <c r="D21" s="37"/>
      <c r="E21" s="37"/>
    </row>
    <row r="22" spans="2:5" ht="15.75" customHeight="1">
      <c r="B22" s="37"/>
      <c r="C22" s="37"/>
      <c r="D22" s="37"/>
      <c r="E22" s="37"/>
    </row>
    <row r="23" spans="2:5" ht="15.75" customHeight="1">
      <c r="B23" s="37"/>
      <c r="C23" s="37"/>
      <c r="D23" s="37"/>
      <c r="E23" s="37"/>
    </row>
    <row r="24" spans="2:5" ht="15.75" customHeight="1">
      <c r="B24" s="37"/>
      <c r="C24" s="37"/>
      <c r="D24" s="37"/>
      <c r="E24" s="37"/>
    </row>
    <row r="25" spans="2:5" ht="15.75" customHeight="1">
      <c r="B25" s="37"/>
      <c r="C25" s="37"/>
      <c r="D25" s="37"/>
      <c r="E25" s="37"/>
    </row>
    <row r="26" spans="2:5" ht="15.75" customHeight="1">
      <c r="B26" s="37"/>
      <c r="C26" s="37"/>
      <c r="D26" s="37"/>
      <c r="E26" s="37"/>
    </row>
    <row r="27" spans="2:5" ht="15.75" customHeight="1">
      <c r="B27" s="37"/>
      <c r="C27" s="37"/>
      <c r="D27" s="37"/>
      <c r="E27" s="37"/>
    </row>
    <row r="28" spans="2:5" ht="15.75" customHeight="1">
      <c r="B28" s="37"/>
      <c r="C28" s="37"/>
      <c r="D28" s="37"/>
      <c r="E28" s="37"/>
    </row>
    <row r="29" spans="2:5" ht="15.75" customHeight="1">
      <c r="B29" s="37"/>
      <c r="C29" s="37"/>
      <c r="D29" s="37"/>
      <c r="E29" s="37"/>
    </row>
    <row r="30" spans="2:5" ht="15.75" customHeight="1">
      <c r="B30" s="37"/>
      <c r="C30" s="37"/>
      <c r="D30" s="37"/>
      <c r="E30" s="37"/>
    </row>
    <row r="31" spans="2:5" ht="15.75" customHeight="1">
      <c r="B31" s="37"/>
      <c r="C31" s="37"/>
      <c r="D31" s="37"/>
      <c r="E31" s="37"/>
    </row>
    <row r="32" spans="2:5" ht="15.75" customHeight="1">
      <c r="B32" s="37"/>
      <c r="C32" s="37"/>
      <c r="D32" s="37"/>
      <c r="E32" s="37"/>
    </row>
    <row r="33" spans="2:5" ht="15.75" customHeight="1">
      <c r="B33" s="37"/>
      <c r="C33" s="37"/>
      <c r="D33" s="37"/>
      <c r="E33" s="37"/>
    </row>
    <row r="34" spans="2:5" ht="15.75" customHeight="1">
      <c r="B34" s="37"/>
      <c r="C34" s="37"/>
      <c r="D34" s="37"/>
      <c r="E34" s="37"/>
    </row>
    <row r="35" spans="2:5" ht="15.75" customHeight="1">
      <c r="B35" s="37"/>
      <c r="C35" s="37"/>
      <c r="D35" s="37"/>
      <c r="E35" s="37"/>
    </row>
    <row r="36" spans="2:5" ht="15.75" customHeight="1">
      <c r="B36" s="37"/>
      <c r="C36" s="37"/>
      <c r="D36" s="37"/>
      <c r="E36" s="37"/>
    </row>
    <row r="37" spans="2:5" ht="15.75" customHeight="1">
      <c r="B37" s="37"/>
      <c r="C37" s="37"/>
      <c r="D37" s="37"/>
      <c r="E37" s="37"/>
    </row>
    <row r="38" spans="2:5" ht="15.75" customHeight="1">
      <c r="B38" s="37"/>
      <c r="C38" s="37"/>
      <c r="D38" s="37"/>
      <c r="E38" s="37"/>
    </row>
    <row r="39" spans="2:5" ht="15.75" customHeight="1">
      <c r="B39" s="37"/>
      <c r="C39" s="37"/>
      <c r="D39" s="37"/>
      <c r="E39" s="37"/>
    </row>
    <row r="40" spans="2:5" ht="15.75" customHeight="1">
      <c r="B40" s="37"/>
      <c r="C40" s="37"/>
      <c r="D40" s="37"/>
      <c r="E40" s="37"/>
    </row>
    <row r="41" spans="2:5" ht="15.75" customHeight="1">
      <c r="B41" s="37"/>
      <c r="C41" s="37"/>
      <c r="D41" s="37"/>
      <c r="E41" s="37"/>
    </row>
    <row r="42" spans="2:5" ht="15.75" customHeight="1">
      <c r="B42" s="37"/>
      <c r="C42" s="37"/>
      <c r="D42" s="37"/>
      <c r="E42" s="37"/>
    </row>
    <row r="43" spans="2:5" ht="15.75" customHeight="1">
      <c r="B43" s="37"/>
      <c r="C43" s="37"/>
      <c r="D43" s="37"/>
      <c r="E43" s="37"/>
    </row>
    <row r="44" spans="2:5" ht="15.75" customHeight="1">
      <c r="B44" s="37"/>
      <c r="C44" s="37"/>
      <c r="D44" s="37"/>
      <c r="E44" s="37"/>
    </row>
    <row r="45" spans="2:5" ht="15.75" customHeight="1">
      <c r="B45" s="37"/>
      <c r="C45" s="37"/>
      <c r="D45" s="37"/>
      <c r="E45" s="37"/>
    </row>
    <row r="46" spans="2:5" ht="15.75" customHeight="1">
      <c r="B46" s="37"/>
      <c r="C46" s="37"/>
      <c r="D46" s="37"/>
      <c r="E46" s="37"/>
    </row>
    <row r="47" spans="2:5" ht="15.75" customHeight="1">
      <c r="B47" s="37"/>
      <c r="C47" s="37"/>
      <c r="D47" s="37"/>
      <c r="E47" s="37"/>
    </row>
    <row r="48" spans="2:5" ht="15.75" customHeight="1">
      <c r="B48" s="37"/>
      <c r="C48" s="37"/>
      <c r="D48" s="37"/>
      <c r="E48" s="37"/>
    </row>
    <row r="49" spans="2:5" ht="15.75" customHeight="1">
      <c r="B49" s="37"/>
      <c r="C49" s="37"/>
      <c r="D49" s="37"/>
      <c r="E49" s="37"/>
    </row>
    <row r="50" spans="2:5" ht="15.75" customHeight="1">
      <c r="B50" s="37"/>
      <c r="C50" s="37"/>
      <c r="D50" s="37"/>
      <c r="E50" s="37"/>
    </row>
    <row r="51" spans="2:5" ht="15.75" customHeight="1">
      <c r="B51" s="37"/>
      <c r="C51" s="37"/>
      <c r="D51" s="37"/>
      <c r="E51" s="37"/>
    </row>
    <row r="52" spans="2:5" ht="15.75" customHeight="1">
      <c r="B52" s="37"/>
      <c r="C52" s="37"/>
      <c r="D52" s="37"/>
      <c r="E52" s="37"/>
    </row>
    <row r="53" spans="2:5" ht="15.75" customHeight="1">
      <c r="B53" s="37"/>
      <c r="C53" s="37"/>
      <c r="D53" s="37"/>
      <c r="E53" s="37"/>
    </row>
    <row r="54" spans="2:5" ht="15.75" customHeight="1">
      <c r="B54" s="37"/>
      <c r="C54" s="37"/>
      <c r="D54" s="37"/>
      <c r="E54" s="37"/>
    </row>
    <row r="55" spans="2:5" ht="15.75" customHeight="1">
      <c r="B55" s="37"/>
      <c r="C55" s="37"/>
      <c r="D55" s="37"/>
      <c r="E55" s="37"/>
    </row>
    <row r="56" spans="2:5" ht="15.75" customHeight="1">
      <c r="B56" s="37"/>
      <c r="C56" s="37"/>
      <c r="D56" s="37"/>
      <c r="E56" s="37"/>
    </row>
    <row r="57" spans="2:5" ht="15.75" customHeight="1">
      <c r="B57" s="37"/>
      <c r="C57" s="37"/>
      <c r="D57" s="37"/>
      <c r="E57" s="37"/>
    </row>
    <row r="58" spans="2:5" ht="15.75" customHeight="1">
      <c r="B58" s="37"/>
      <c r="C58" s="37"/>
      <c r="D58" s="37"/>
      <c r="E58" s="37"/>
    </row>
    <row r="59" spans="2:5" ht="15.75" customHeight="1">
      <c r="B59" s="37"/>
      <c r="C59" s="37"/>
      <c r="D59" s="37"/>
      <c r="E59" s="37"/>
    </row>
    <row r="60" spans="2:5" ht="15.75" customHeight="1">
      <c r="B60" s="37"/>
      <c r="C60" s="37"/>
      <c r="D60" s="37"/>
      <c r="E60" s="37"/>
    </row>
    <row r="61" spans="2:5" ht="15.75" customHeight="1">
      <c r="B61" s="37"/>
      <c r="C61" s="37"/>
      <c r="D61" s="37"/>
      <c r="E61" s="37"/>
    </row>
    <row r="62" spans="2:5" ht="15.75" customHeight="1">
      <c r="B62" s="37"/>
      <c r="C62" s="37"/>
      <c r="D62" s="37"/>
      <c r="E62" s="37"/>
    </row>
    <row r="63" spans="2:5" ht="15.75" customHeight="1">
      <c r="B63" s="37"/>
      <c r="C63" s="37"/>
      <c r="D63" s="37"/>
      <c r="E63" s="37"/>
    </row>
    <row r="64" spans="2:5" ht="15.75" customHeight="1">
      <c r="B64" s="37"/>
      <c r="C64" s="37"/>
      <c r="D64" s="37"/>
      <c r="E64" s="37"/>
    </row>
    <row r="65" spans="2:5" ht="15.75" customHeight="1">
      <c r="B65" s="37"/>
      <c r="C65" s="37"/>
      <c r="D65" s="37"/>
      <c r="E65" s="37"/>
    </row>
    <row r="66" spans="2:5" ht="15.75" customHeight="1">
      <c r="B66" s="37"/>
      <c r="C66" s="37"/>
      <c r="D66" s="37"/>
      <c r="E66" s="37"/>
    </row>
    <row r="67" spans="2:5" ht="15.75" customHeight="1">
      <c r="B67" s="37"/>
      <c r="C67" s="37"/>
      <c r="D67" s="37"/>
      <c r="E67" s="37"/>
    </row>
    <row r="68" spans="2:5" ht="15.75" customHeight="1">
      <c r="B68" s="37"/>
      <c r="C68" s="37"/>
      <c r="D68" s="37"/>
      <c r="E68" s="37"/>
    </row>
    <row r="69" spans="2:5" ht="15.75" customHeight="1">
      <c r="B69" s="37"/>
      <c r="C69" s="37"/>
      <c r="D69" s="37"/>
      <c r="E69" s="37"/>
    </row>
    <row r="70" spans="2:5" ht="15.75" customHeight="1">
      <c r="B70" s="37"/>
      <c r="C70" s="37"/>
      <c r="D70" s="37"/>
      <c r="E70" s="37"/>
    </row>
    <row r="71" spans="2:5" ht="15.75" customHeight="1">
      <c r="B71" s="37"/>
      <c r="C71" s="37"/>
      <c r="D71" s="37"/>
      <c r="E71" s="37"/>
    </row>
    <row r="72" spans="2:5" ht="15.75" customHeight="1">
      <c r="B72" s="37"/>
      <c r="C72" s="37"/>
      <c r="D72" s="37"/>
      <c r="E72" s="37"/>
    </row>
    <row r="73" spans="2:5" ht="15.75" customHeight="1">
      <c r="B73" s="37"/>
      <c r="C73" s="37"/>
      <c r="D73" s="37"/>
      <c r="E73" s="37"/>
    </row>
    <row r="74" spans="2:5" ht="15.75" customHeight="1">
      <c r="B74" s="37"/>
      <c r="C74" s="37"/>
      <c r="D74" s="37"/>
      <c r="E74" s="37"/>
    </row>
    <row r="75" spans="2:5" ht="15.75" customHeight="1">
      <c r="B75" s="37"/>
      <c r="C75" s="37"/>
      <c r="D75" s="37"/>
      <c r="E75" s="37"/>
    </row>
    <row r="76" spans="2:5" ht="15.75" customHeight="1">
      <c r="B76" s="37"/>
      <c r="C76" s="37"/>
      <c r="D76" s="37"/>
      <c r="E76" s="37"/>
    </row>
    <row r="77" spans="2:5" ht="15.75" customHeight="1">
      <c r="B77" s="37"/>
      <c r="C77" s="37"/>
      <c r="D77" s="37"/>
      <c r="E77" s="37"/>
    </row>
    <row r="78" spans="2:5" ht="15.75" customHeight="1">
      <c r="B78" s="37"/>
      <c r="C78" s="37"/>
      <c r="D78" s="37"/>
      <c r="E78" s="37"/>
    </row>
    <row r="79" spans="2:5" ht="15.75" customHeight="1">
      <c r="B79" s="37"/>
      <c r="C79" s="37"/>
      <c r="D79" s="37"/>
      <c r="E79" s="37"/>
    </row>
    <row r="80" spans="2:5" ht="15.75" customHeight="1">
      <c r="B80" s="37"/>
      <c r="C80" s="37"/>
      <c r="D80" s="37"/>
      <c r="E80" s="37"/>
    </row>
    <row r="81" spans="2:5" ht="15.75" customHeight="1">
      <c r="B81" s="37"/>
      <c r="C81" s="37"/>
      <c r="D81" s="37"/>
      <c r="E81" s="37"/>
    </row>
    <row r="82" spans="2:5" ht="15.75" customHeight="1">
      <c r="B82" s="37"/>
      <c r="C82" s="37"/>
      <c r="D82" s="37"/>
      <c r="E82" s="37"/>
    </row>
    <row r="83" spans="2:5" ht="15.75" customHeight="1">
      <c r="B83" s="37"/>
      <c r="C83" s="37"/>
      <c r="D83" s="37"/>
      <c r="E83" s="37"/>
    </row>
    <row r="84" spans="2:5" ht="15.75" customHeight="1">
      <c r="B84" s="37"/>
      <c r="C84" s="37"/>
      <c r="D84" s="37"/>
      <c r="E84" s="37"/>
    </row>
    <row r="85" spans="2:5" ht="15.75" customHeight="1">
      <c r="B85" s="37"/>
      <c r="C85" s="37"/>
      <c r="D85" s="37"/>
      <c r="E85" s="37"/>
    </row>
    <row r="86" spans="2:5" ht="15.75" customHeight="1">
      <c r="B86" s="37"/>
      <c r="C86" s="37"/>
      <c r="D86" s="37"/>
      <c r="E86" s="37"/>
    </row>
    <row r="87" spans="2:5" ht="15.75" customHeight="1">
      <c r="B87" s="37"/>
      <c r="C87" s="37"/>
      <c r="D87" s="37"/>
      <c r="E87" s="37"/>
    </row>
    <row r="88" spans="2:5" ht="15.75" customHeight="1">
      <c r="B88" s="37"/>
      <c r="C88" s="37"/>
      <c r="D88" s="37"/>
      <c r="E88" s="37"/>
    </row>
    <row r="89" spans="2:5" ht="15.75" customHeight="1">
      <c r="B89" s="37"/>
      <c r="C89" s="37"/>
      <c r="D89" s="37"/>
      <c r="E89" s="37"/>
    </row>
    <row r="90" spans="2:5" ht="15.75" customHeight="1">
      <c r="B90" s="37"/>
      <c r="C90" s="37"/>
      <c r="D90" s="37"/>
      <c r="E90" s="37"/>
    </row>
    <row r="91" spans="2:5" ht="15.75" customHeight="1">
      <c r="B91" s="37"/>
      <c r="C91" s="37"/>
      <c r="D91" s="37"/>
      <c r="E91" s="37"/>
    </row>
    <row r="92" spans="2:5" ht="15.75" customHeight="1">
      <c r="B92" s="37"/>
      <c r="C92" s="37"/>
      <c r="D92" s="37"/>
      <c r="E92" s="37"/>
    </row>
    <row r="93" spans="2:5" ht="15.75" customHeight="1">
      <c r="B93" s="37"/>
      <c r="C93" s="37"/>
      <c r="D93" s="37"/>
      <c r="E93" s="37"/>
    </row>
    <row r="94" spans="2:5" ht="15.75" customHeight="1">
      <c r="B94" s="37"/>
      <c r="C94" s="37"/>
      <c r="D94" s="37"/>
      <c r="E94" s="37"/>
    </row>
    <row r="95" spans="2:5" ht="15.75" customHeight="1">
      <c r="B95" s="37"/>
      <c r="C95" s="37"/>
      <c r="D95" s="37"/>
      <c r="E95" s="37"/>
    </row>
    <row r="96" spans="2:5" ht="15.75" customHeight="1">
      <c r="B96" s="37"/>
      <c r="C96" s="37"/>
      <c r="D96" s="37"/>
      <c r="E96" s="37"/>
    </row>
    <row r="97" spans="2:5" ht="15.75" customHeight="1">
      <c r="B97" s="37"/>
      <c r="C97" s="37"/>
      <c r="D97" s="37"/>
      <c r="E97" s="37"/>
    </row>
    <row r="98" spans="2:5" ht="15.75" customHeight="1">
      <c r="B98" s="37"/>
      <c r="C98" s="37"/>
      <c r="D98" s="37"/>
      <c r="E98" s="37"/>
    </row>
    <row r="99" spans="2:5" ht="15.75" customHeight="1">
      <c r="B99" s="37"/>
      <c r="C99" s="37"/>
      <c r="D99" s="37"/>
      <c r="E99" s="37"/>
    </row>
    <row r="100" spans="2:5" ht="15.75" customHeight="1">
      <c r="B100" s="37"/>
      <c r="C100" s="37"/>
      <c r="D100" s="37"/>
      <c r="E100" s="37"/>
    </row>
    <row r="101" spans="2:5" ht="15.75" customHeight="1">
      <c r="B101" s="37"/>
      <c r="C101" s="37"/>
      <c r="D101" s="37"/>
      <c r="E101" s="37"/>
    </row>
    <row r="102" spans="2:5" ht="15.75" customHeight="1">
      <c r="B102" s="37"/>
      <c r="C102" s="37"/>
      <c r="D102" s="37"/>
      <c r="E102" s="37"/>
    </row>
    <row r="103" spans="2:5" ht="15.75" customHeight="1">
      <c r="B103" s="37"/>
      <c r="C103" s="37"/>
      <c r="D103" s="37"/>
      <c r="E103" s="37"/>
    </row>
    <row r="104" spans="2:5" ht="15.75" customHeight="1">
      <c r="B104" s="37"/>
      <c r="C104" s="37"/>
      <c r="D104" s="37"/>
      <c r="E104" s="37"/>
    </row>
    <row r="105" spans="2:5" ht="15.75" customHeight="1">
      <c r="B105" s="37"/>
      <c r="C105" s="37"/>
      <c r="D105" s="37"/>
      <c r="E105" s="37"/>
    </row>
    <row r="106" spans="2:5" ht="15.75" customHeight="1">
      <c r="B106" s="37"/>
      <c r="C106" s="37"/>
      <c r="D106" s="37"/>
      <c r="E106" s="37"/>
    </row>
    <row r="107" spans="2:5" ht="15.75" customHeight="1">
      <c r="B107" s="37"/>
      <c r="C107" s="37"/>
      <c r="D107" s="37"/>
      <c r="E107" s="37"/>
    </row>
    <row r="108" spans="2:5" ht="15.75" customHeight="1">
      <c r="B108" s="37"/>
      <c r="C108" s="37"/>
      <c r="D108" s="37"/>
      <c r="E108" s="37"/>
    </row>
    <row r="109" spans="2:5" ht="15.75" customHeight="1">
      <c r="B109" s="37"/>
      <c r="C109" s="37"/>
      <c r="D109" s="37"/>
      <c r="E109" s="37"/>
    </row>
    <row r="110" spans="2:5" ht="15.75" customHeight="1">
      <c r="B110" s="37"/>
      <c r="C110" s="37"/>
      <c r="D110" s="37"/>
      <c r="E110" s="37"/>
    </row>
    <row r="111" spans="2:5" ht="15.75" customHeight="1">
      <c r="B111" s="37"/>
      <c r="C111" s="37"/>
      <c r="D111" s="37"/>
      <c r="E111" s="37"/>
    </row>
    <row r="112" spans="2:5" ht="15.75" customHeight="1">
      <c r="B112" s="37"/>
      <c r="C112" s="37"/>
      <c r="D112" s="37"/>
      <c r="E112" s="37"/>
    </row>
    <row r="113" spans="2:5" ht="15.75" customHeight="1">
      <c r="B113" s="37"/>
      <c r="C113" s="37"/>
      <c r="D113" s="37"/>
      <c r="E113" s="37"/>
    </row>
    <row r="114" spans="2:5" ht="15.75" customHeight="1">
      <c r="B114" s="37"/>
      <c r="C114" s="37"/>
      <c r="D114" s="37"/>
      <c r="E114" s="37"/>
    </row>
    <row r="115" spans="2:5" ht="15.75" customHeight="1">
      <c r="B115" s="37"/>
      <c r="C115" s="37"/>
      <c r="D115" s="37"/>
      <c r="E115" s="37"/>
    </row>
    <row r="116" spans="2:5" ht="15.75" customHeight="1">
      <c r="B116" s="37"/>
      <c r="C116" s="37"/>
      <c r="D116" s="37"/>
      <c r="E116" s="37"/>
    </row>
    <row r="117" spans="2:5" ht="15.75" customHeight="1">
      <c r="B117" s="37"/>
      <c r="C117" s="37"/>
      <c r="D117" s="37"/>
      <c r="E117" s="37"/>
    </row>
    <row r="118" spans="2:5" ht="15.75" customHeight="1">
      <c r="B118" s="37"/>
      <c r="C118" s="37"/>
      <c r="D118" s="37"/>
      <c r="E118" s="37"/>
    </row>
    <row r="119" spans="2:5" ht="15.75" customHeight="1">
      <c r="B119" s="37"/>
      <c r="C119" s="37"/>
      <c r="D119" s="37"/>
      <c r="E119" s="37"/>
    </row>
    <row r="120" spans="2:5" ht="15.75" customHeight="1">
      <c r="B120" s="37"/>
      <c r="C120" s="37"/>
      <c r="D120" s="37"/>
      <c r="E120" s="37"/>
    </row>
    <row r="121" spans="2:5" ht="15.75" customHeight="1">
      <c r="B121" s="37"/>
      <c r="C121" s="37"/>
      <c r="D121" s="37"/>
      <c r="E121" s="37"/>
    </row>
    <row r="122" spans="2:5" ht="15.75" customHeight="1">
      <c r="B122" s="37"/>
      <c r="C122" s="37"/>
      <c r="D122" s="37"/>
      <c r="E122" s="37"/>
    </row>
    <row r="123" spans="2:5" ht="15.75" customHeight="1">
      <c r="B123" s="37"/>
      <c r="C123" s="37"/>
      <c r="D123" s="37"/>
      <c r="E123" s="37"/>
    </row>
    <row r="124" spans="2:5" ht="15.75" customHeight="1">
      <c r="B124" s="37"/>
      <c r="C124" s="37"/>
      <c r="D124" s="37"/>
      <c r="E124" s="37"/>
    </row>
    <row r="125" spans="2:5" ht="15.75" customHeight="1">
      <c r="B125" s="37"/>
      <c r="C125" s="37"/>
      <c r="D125" s="37"/>
      <c r="E125" s="37"/>
    </row>
    <row r="126" spans="2:5" ht="15.75" customHeight="1">
      <c r="B126" s="37"/>
      <c r="C126" s="37"/>
      <c r="D126" s="37"/>
      <c r="E126" s="37"/>
    </row>
    <row r="127" spans="2:5" ht="15.75" customHeight="1">
      <c r="B127" s="37"/>
      <c r="C127" s="37"/>
      <c r="D127" s="37"/>
      <c r="E127" s="37"/>
    </row>
    <row r="128" spans="2:5" ht="15.75" customHeight="1">
      <c r="B128" s="37"/>
      <c r="C128" s="37"/>
      <c r="D128" s="37"/>
      <c r="E128" s="37"/>
    </row>
    <row r="129" spans="2:5" ht="15.75" customHeight="1">
      <c r="B129" s="37"/>
      <c r="C129" s="37"/>
      <c r="D129" s="37"/>
      <c r="E129" s="37"/>
    </row>
    <row r="130" spans="2:5" ht="15.75" customHeight="1">
      <c r="B130" s="37"/>
      <c r="C130" s="37"/>
      <c r="D130" s="37"/>
      <c r="E130" s="37"/>
    </row>
    <row r="131" spans="2:5" ht="15.75" customHeight="1">
      <c r="B131" s="37"/>
      <c r="C131" s="37"/>
      <c r="D131" s="37"/>
      <c r="E131" s="37"/>
    </row>
    <row r="132" spans="2:5" ht="15.75" customHeight="1">
      <c r="B132" s="37"/>
      <c r="C132" s="37"/>
      <c r="D132" s="37"/>
      <c r="E132" s="37"/>
    </row>
    <row r="133" spans="2:5" ht="15.75" customHeight="1">
      <c r="B133" s="37"/>
      <c r="C133" s="37"/>
      <c r="D133" s="37"/>
      <c r="E133" s="37"/>
    </row>
    <row r="134" spans="2:5" ht="15.75" customHeight="1">
      <c r="B134" s="37"/>
      <c r="C134" s="37"/>
      <c r="D134" s="37"/>
      <c r="E134" s="37"/>
    </row>
    <row r="135" spans="2:5" ht="15.75" customHeight="1">
      <c r="B135" s="37"/>
      <c r="C135" s="37"/>
      <c r="D135" s="37"/>
      <c r="E135" s="37"/>
    </row>
    <row r="136" spans="2:5" ht="15.75" customHeight="1">
      <c r="B136" s="37"/>
      <c r="C136" s="37"/>
      <c r="D136" s="37"/>
      <c r="E136" s="37"/>
    </row>
    <row r="137" spans="2:5" ht="15.75" customHeight="1">
      <c r="B137" s="37"/>
      <c r="C137" s="37"/>
      <c r="D137" s="37"/>
      <c r="E137" s="37"/>
    </row>
    <row r="138" spans="2:5" ht="15.75" customHeight="1">
      <c r="B138" s="37"/>
      <c r="C138" s="37"/>
      <c r="D138" s="37"/>
      <c r="E138" s="37"/>
    </row>
    <row r="139" spans="2:5" ht="15.75" customHeight="1">
      <c r="B139" s="37"/>
      <c r="C139" s="37"/>
      <c r="D139" s="37"/>
      <c r="E139" s="37"/>
    </row>
    <row r="140" spans="2:5" ht="15.75" customHeight="1">
      <c r="B140" s="37"/>
      <c r="C140" s="37"/>
      <c r="D140" s="37"/>
      <c r="E140" s="37"/>
    </row>
    <row r="141" spans="2:5" ht="15.75" customHeight="1">
      <c r="B141" s="37"/>
      <c r="C141" s="37"/>
      <c r="D141" s="37"/>
      <c r="E141" s="37"/>
    </row>
    <row r="142" spans="2:5" ht="15.75" customHeight="1">
      <c r="B142" s="37"/>
      <c r="C142" s="37"/>
      <c r="D142" s="37"/>
      <c r="E142" s="37"/>
    </row>
    <row r="143" spans="2:5" ht="15.75" customHeight="1">
      <c r="B143" s="37"/>
      <c r="C143" s="37"/>
      <c r="D143" s="37"/>
      <c r="E143" s="37"/>
    </row>
    <row r="144" spans="2:5" ht="15.75" customHeight="1">
      <c r="B144" s="37"/>
      <c r="C144" s="37"/>
      <c r="D144" s="37"/>
      <c r="E144" s="37"/>
    </row>
    <row r="145" spans="2:5" ht="15.75" customHeight="1">
      <c r="B145" s="37"/>
      <c r="C145" s="37"/>
      <c r="D145" s="37"/>
      <c r="E145" s="37"/>
    </row>
    <row r="146" spans="2:5" ht="15.75" customHeight="1">
      <c r="B146" s="37"/>
      <c r="C146" s="37"/>
      <c r="D146" s="37"/>
      <c r="E146" s="37"/>
    </row>
    <row r="147" spans="2:5" ht="15.75" customHeight="1">
      <c r="B147" s="37"/>
      <c r="C147" s="37"/>
      <c r="D147" s="37"/>
      <c r="E147" s="37"/>
    </row>
    <row r="148" spans="2:5" ht="15.75" customHeight="1">
      <c r="B148" s="37"/>
      <c r="C148" s="37"/>
      <c r="D148" s="37"/>
      <c r="E148" s="37"/>
    </row>
    <row r="149" spans="2:5" ht="15.75" customHeight="1">
      <c r="B149" s="37"/>
      <c r="C149" s="37"/>
      <c r="D149" s="37"/>
      <c r="E149" s="37"/>
    </row>
    <row r="150" spans="2:5" ht="15.75" customHeight="1">
      <c r="B150" s="37"/>
      <c r="C150" s="37"/>
      <c r="D150" s="37"/>
      <c r="E150" s="37"/>
    </row>
    <row r="151" spans="2:5" ht="15.75" customHeight="1">
      <c r="B151" s="37"/>
      <c r="C151" s="37"/>
      <c r="D151" s="37"/>
      <c r="E151" s="37"/>
    </row>
    <row r="152" spans="2:5" ht="15.75" customHeight="1">
      <c r="B152" s="37"/>
      <c r="C152" s="37"/>
      <c r="D152" s="37"/>
      <c r="E152" s="37"/>
    </row>
    <row r="153" spans="2:5" ht="15.75" customHeight="1">
      <c r="B153" s="37"/>
      <c r="C153" s="37"/>
      <c r="D153" s="37"/>
      <c r="E153" s="37"/>
    </row>
    <row r="154" spans="2:5" ht="15.75" customHeight="1">
      <c r="B154" s="37"/>
      <c r="C154" s="37"/>
      <c r="D154" s="37"/>
      <c r="E154" s="37"/>
    </row>
    <row r="155" spans="2:5" ht="15.75" customHeight="1">
      <c r="B155" s="37"/>
      <c r="C155" s="37"/>
      <c r="D155" s="37"/>
      <c r="E155" s="37"/>
    </row>
    <row r="156" spans="2:5" ht="15.75" customHeight="1">
      <c r="B156" s="37"/>
      <c r="C156" s="37"/>
      <c r="D156" s="37"/>
      <c r="E156" s="37"/>
    </row>
    <row r="157" spans="2:5" ht="15.75" customHeight="1">
      <c r="B157" s="37"/>
      <c r="C157" s="37"/>
      <c r="D157" s="37"/>
      <c r="E157" s="37"/>
    </row>
    <row r="158" spans="2:5" ht="15.75" customHeight="1">
      <c r="B158" s="37"/>
      <c r="C158" s="37"/>
      <c r="D158" s="37"/>
      <c r="E158" s="37"/>
    </row>
    <row r="159" spans="2:5" ht="15.75" customHeight="1">
      <c r="B159" s="37"/>
      <c r="C159" s="37"/>
      <c r="D159" s="37"/>
      <c r="E159" s="37"/>
    </row>
    <row r="160" spans="2:5" ht="15.75" customHeight="1">
      <c r="B160" s="37"/>
      <c r="C160" s="37"/>
      <c r="D160" s="37"/>
      <c r="E160" s="37"/>
    </row>
    <row r="161" spans="2:5" ht="15.75" customHeight="1">
      <c r="B161" s="37"/>
      <c r="C161" s="37"/>
      <c r="D161" s="37"/>
      <c r="E161" s="37"/>
    </row>
    <row r="162" spans="2:5" ht="15.75" customHeight="1">
      <c r="B162" s="37"/>
      <c r="C162" s="37"/>
      <c r="D162" s="37"/>
      <c r="E162" s="37"/>
    </row>
    <row r="163" spans="2:5" ht="15.75" customHeight="1">
      <c r="B163" s="37"/>
      <c r="C163" s="37"/>
      <c r="D163" s="37"/>
      <c r="E163" s="37"/>
    </row>
    <row r="164" spans="2:5" ht="15.75" customHeight="1">
      <c r="B164" s="37"/>
      <c r="C164" s="37"/>
      <c r="D164" s="37"/>
      <c r="E164" s="37"/>
    </row>
    <row r="165" spans="2:5" ht="15.75" customHeight="1">
      <c r="B165" s="37"/>
      <c r="C165" s="37"/>
      <c r="D165" s="37"/>
      <c r="E165" s="37"/>
    </row>
    <row r="166" spans="2:5" ht="15.75" customHeight="1">
      <c r="B166" s="37"/>
      <c r="C166" s="37"/>
      <c r="D166" s="37"/>
      <c r="E166" s="37"/>
    </row>
    <row r="167" spans="2:5" ht="15.75" customHeight="1">
      <c r="B167" s="37"/>
      <c r="C167" s="37"/>
      <c r="D167" s="37"/>
      <c r="E167" s="37"/>
    </row>
    <row r="168" spans="2:5" ht="15.75" customHeight="1">
      <c r="B168" s="37"/>
      <c r="C168" s="37"/>
      <c r="D168" s="37"/>
      <c r="E168" s="37"/>
    </row>
    <row r="169" spans="2:5" ht="15.75" customHeight="1">
      <c r="B169" s="37"/>
      <c r="C169" s="37"/>
      <c r="D169" s="37"/>
      <c r="E169" s="37"/>
    </row>
    <row r="170" spans="2:5" ht="15.75" customHeight="1">
      <c r="B170" s="37"/>
      <c r="C170" s="37"/>
      <c r="D170" s="37"/>
      <c r="E170" s="37"/>
    </row>
    <row r="171" spans="2:5" ht="15.75" customHeight="1">
      <c r="B171" s="37"/>
      <c r="C171" s="37"/>
      <c r="D171" s="37"/>
      <c r="E171" s="37"/>
    </row>
    <row r="172" spans="2:5" ht="15.75" customHeight="1">
      <c r="B172" s="37"/>
      <c r="C172" s="37"/>
      <c r="D172" s="37"/>
      <c r="E172" s="37"/>
    </row>
    <row r="173" spans="2:5" ht="15.75" customHeight="1">
      <c r="B173" s="37"/>
      <c r="C173" s="37"/>
      <c r="D173" s="37"/>
      <c r="E173" s="37"/>
    </row>
    <row r="174" spans="2:5" ht="15.75" customHeight="1">
      <c r="B174" s="37"/>
      <c r="C174" s="37"/>
      <c r="D174" s="37"/>
      <c r="E174" s="37"/>
    </row>
    <row r="175" spans="2:5" ht="15.75" customHeight="1">
      <c r="B175" s="37"/>
      <c r="C175" s="37"/>
      <c r="D175" s="37"/>
      <c r="E175" s="37"/>
    </row>
    <row r="176" spans="2:5" ht="15.75" customHeight="1">
      <c r="B176" s="37"/>
      <c r="C176" s="37"/>
      <c r="D176" s="37"/>
      <c r="E176" s="37"/>
    </row>
    <row r="177" spans="2:5" ht="15.75" customHeight="1">
      <c r="B177" s="37"/>
      <c r="C177" s="37"/>
      <c r="D177" s="37"/>
      <c r="E177" s="37"/>
    </row>
    <row r="178" spans="2:5" ht="15.75" customHeight="1">
      <c r="B178" s="37"/>
      <c r="C178" s="37"/>
      <c r="D178" s="37"/>
      <c r="E178" s="37"/>
    </row>
    <row r="179" spans="2:5" ht="15.75" customHeight="1">
      <c r="B179" s="37"/>
      <c r="C179" s="37"/>
      <c r="D179" s="37"/>
      <c r="E179" s="37"/>
    </row>
    <row r="180" spans="2:5" ht="15.75" customHeight="1">
      <c r="B180" s="37"/>
      <c r="C180" s="37"/>
      <c r="D180" s="37"/>
      <c r="E180" s="37"/>
    </row>
    <row r="181" spans="2:5" ht="15.75" customHeight="1">
      <c r="B181" s="37"/>
      <c r="C181" s="37"/>
      <c r="D181" s="37"/>
      <c r="E181" s="37"/>
    </row>
    <row r="182" spans="2:5" ht="15.75" customHeight="1">
      <c r="B182" s="37"/>
      <c r="C182" s="37"/>
      <c r="D182" s="37"/>
      <c r="E182" s="37"/>
    </row>
    <row r="183" spans="2:5" ht="15.75" customHeight="1">
      <c r="B183" s="37"/>
      <c r="C183" s="37"/>
      <c r="D183" s="37"/>
      <c r="E183" s="37"/>
    </row>
    <row r="184" spans="2:5" ht="15.75" customHeight="1">
      <c r="B184" s="37"/>
      <c r="C184" s="37"/>
      <c r="D184" s="37"/>
      <c r="E184" s="37"/>
    </row>
    <row r="185" spans="2:5" ht="15.75" customHeight="1">
      <c r="B185" s="37"/>
      <c r="C185" s="37"/>
      <c r="D185" s="37"/>
      <c r="E185" s="37"/>
    </row>
    <row r="186" spans="2:5" ht="15.75" customHeight="1">
      <c r="B186" s="37"/>
      <c r="C186" s="37"/>
      <c r="D186" s="37"/>
      <c r="E186" s="37"/>
    </row>
    <row r="187" spans="2:5" ht="15.75" customHeight="1">
      <c r="B187" s="37"/>
      <c r="C187" s="37"/>
      <c r="D187" s="37"/>
      <c r="E187" s="37"/>
    </row>
    <row r="188" spans="2:5" ht="15.75" customHeight="1">
      <c r="B188" s="37"/>
      <c r="C188" s="37"/>
      <c r="D188" s="37"/>
      <c r="E188" s="37"/>
    </row>
    <row r="189" spans="2:5" ht="15.75" customHeight="1">
      <c r="B189" s="37"/>
      <c r="C189" s="37"/>
      <c r="D189" s="37"/>
      <c r="E189" s="37"/>
    </row>
    <row r="190" spans="2:5" ht="15.75" customHeight="1">
      <c r="B190" s="37"/>
      <c r="C190" s="37"/>
      <c r="D190" s="37"/>
      <c r="E190" s="37"/>
    </row>
    <row r="191" spans="2:5" ht="15.75" customHeight="1">
      <c r="B191" s="37"/>
      <c r="C191" s="37"/>
      <c r="D191" s="37"/>
      <c r="E191" s="37"/>
    </row>
    <row r="192" spans="2:5" ht="15.75" customHeight="1">
      <c r="B192" s="37"/>
      <c r="C192" s="37"/>
      <c r="D192" s="37"/>
      <c r="E192" s="37"/>
    </row>
    <row r="193" spans="2:5" ht="15.75" customHeight="1">
      <c r="B193" s="37"/>
      <c r="C193" s="37"/>
      <c r="D193" s="37"/>
      <c r="E193" s="37"/>
    </row>
    <row r="194" spans="2:5" ht="15.75" customHeight="1">
      <c r="B194" s="37"/>
      <c r="C194" s="37"/>
      <c r="D194" s="37"/>
      <c r="E194" s="37"/>
    </row>
    <row r="195" spans="2:5" ht="15.75" customHeight="1">
      <c r="B195" s="37"/>
      <c r="C195" s="37"/>
      <c r="D195" s="37"/>
      <c r="E195" s="37"/>
    </row>
    <row r="196" spans="2:5" ht="15.75" customHeight="1">
      <c r="B196" s="37"/>
      <c r="C196" s="37"/>
      <c r="D196" s="37"/>
      <c r="E196" s="37"/>
    </row>
    <row r="197" spans="2:5" ht="15.75" customHeight="1">
      <c r="B197" s="37"/>
      <c r="C197" s="37"/>
      <c r="D197" s="37"/>
      <c r="E197" s="37"/>
    </row>
    <row r="198" spans="2:5" ht="15.75" customHeight="1">
      <c r="B198" s="37"/>
      <c r="C198" s="37"/>
      <c r="D198" s="37"/>
      <c r="E198" s="37"/>
    </row>
    <row r="199" spans="2:5" ht="15.75" customHeight="1">
      <c r="B199" s="37"/>
      <c r="C199" s="37"/>
      <c r="D199" s="37"/>
      <c r="E199" s="37"/>
    </row>
    <row r="200" spans="2:5" ht="15.75" customHeight="1">
      <c r="B200" s="37"/>
      <c r="C200" s="37"/>
      <c r="D200" s="37"/>
      <c r="E200" s="37"/>
    </row>
    <row r="201" spans="2:5" ht="15.75" customHeight="1">
      <c r="B201" s="37"/>
      <c r="C201" s="37"/>
      <c r="D201" s="37"/>
      <c r="E201" s="37"/>
    </row>
    <row r="202" spans="2:5" ht="15.75" customHeight="1">
      <c r="B202" s="37"/>
      <c r="C202" s="37"/>
      <c r="D202" s="37"/>
      <c r="E202" s="37"/>
    </row>
    <row r="203" spans="2:5" ht="15.75" customHeight="1">
      <c r="B203" s="37"/>
      <c r="C203" s="37"/>
      <c r="D203" s="37"/>
      <c r="E203" s="37"/>
    </row>
    <row r="204" spans="2:5" ht="15.75" customHeight="1">
      <c r="B204" s="37"/>
      <c r="C204" s="37"/>
      <c r="D204" s="37"/>
      <c r="E204" s="37"/>
    </row>
    <row r="205" spans="2:5" ht="15.75" customHeight="1">
      <c r="B205" s="37"/>
      <c r="C205" s="37"/>
      <c r="D205" s="37"/>
      <c r="E205" s="37"/>
    </row>
    <row r="206" spans="2:5" ht="15.75" customHeight="1">
      <c r="B206" s="37"/>
      <c r="C206" s="37"/>
      <c r="D206" s="37"/>
      <c r="E206" s="37"/>
    </row>
    <row r="207" spans="2:5" ht="15.75" customHeight="1">
      <c r="B207" s="37"/>
      <c r="C207" s="37"/>
      <c r="D207" s="37"/>
      <c r="E207" s="37"/>
    </row>
    <row r="208" spans="2:5" ht="15.75" customHeight="1">
      <c r="B208" s="37"/>
      <c r="C208" s="37"/>
      <c r="D208" s="37"/>
      <c r="E208" s="37"/>
    </row>
    <row r="209" spans="2:5" ht="15.75" customHeight="1">
      <c r="B209" s="37"/>
      <c r="C209" s="37"/>
      <c r="D209" s="37"/>
      <c r="E209" s="37"/>
    </row>
    <row r="210" spans="2:5" ht="15.75" customHeight="1">
      <c r="B210" s="37"/>
      <c r="C210" s="37"/>
      <c r="D210" s="37"/>
      <c r="E210" s="37"/>
    </row>
    <row r="211" spans="2:5" ht="15.75" customHeight="1">
      <c r="B211" s="37"/>
      <c r="C211" s="37"/>
      <c r="D211" s="37"/>
      <c r="E211" s="37"/>
    </row>
    <row r="212" spans="2:5" ht="15.75" customHeight="1">
      <c r="B212" s="37"/>
      <c r="C212" s="37"/>
      <c r="D212" s="37"/>
      <c r="E212" s="37"/>
    </row>
    <row r="213" spans="2:5" ht="15.75" customHeight="1">
      <c r="B213" s="37"/>
      <c r="C213" s="37"/>
      <c r="D213" s="37"/>
      <c r="E213" s="37"/>
    </row>
    <row r="214" spans="2:5" ht="15.75" customHeight="1">
      <c r="B214" s="37"/>
      <c r="C214" s="37"/>
      <c r="D214" s="37"/>
      <c r="E214" s="37"/>
    </row>
    <row r="215" spans="2:5" ht="15.75" customHeight="1">
      <c r="B215" s="37"/>
      <c r="C215" s="37"/>
      <c r="D215" s="37"/>
      <c r="E215" s="37"/>
    </row>
    <row r="216" spans="2:5" ht="15.75" customHeight="1">
      <c r="B216" s="37"/>
      <c r="C216" s="37"/>
      <c r="D216" s="37"/>
      <c r="E216" s="37"/>
    </row>
    <row r="217" spans="2:5" ht="15.75" customHeight="1">
      <c r="B217" s="37"/>
      <c r="C217" s="37"/>
      <c r="D217" s="37"/>
      <c r="E217" s="37"/>
    </row>
    <row r="218" spans="2:5" ht="15.75" customHeight="1">
      <c r="B218" s="37"/>
      <c r="C218" s="37"/>
      <c r="D218" s="37"/>
      <c r="E218" s="37"/>
    </row>
    <row r="219" spans="2:5" ht="15.75" customHeight="1">
      <c r="B219" s="37"/>
      <c r="C219" s="37"/>
      <c r="D219" s="37"/>
      <c r="E219" s="37"/>
    </row>
    <row r="220" spans="2:5" ht="15.75" customHeight="1">
      <c r="B220" s="37"/>
      <c r="C220" s="37"/>
      <c r="D220" s="37"/>
      <c r="E220" s="37"/>
    </row>
    <row r="221" spans="2:5" ht="15.75" customHeight="1">
      <c r="B221" s="37"/>
      <c r="C221" s="37"/>
      <c r="D221" s="37"/>
      <c r="E221" s="37"/>
    </row>
    <row r="222" spans="2:5" ht="15.75" customHeight="1">
      <c r="B222" s="37"/>
      <c r="C222" s="37"/>
      <c r="D222" s="37"/>
      <c r="E222" s="37"/>
    </row>
    <row r="223" spans="2:5" ht="15.75" customHeight="1">
      <c r="B223" s="37"/>
      <c r="C223" s="37"/>
      <c r="D223" s="37"/>
      <c r="E223" s="37"/>
    </row>
    <row r="224" spans="2:5" ht="15.75" customHeight="1">
      <c r="B224" s="37"/>
      <c r="C224" s="37"/>
      <c r="D224" s="37"/>
      <c r="E224" s="37"/>
    </row>
    <row r="225" spans="2:5" ht="15.75" customHeight="1">
      <c r="B225" s="37"/>
      <c r="C225" s="37"/>
      <c r="D225" s="37"/>
      <c r="E225" s="37"/>
    </row>
    <row r="226" spans="2:5" ht="15.75" customHeight="1">
      <c r="B226" s="37"/>
      <c r="C226" s="37"/>
      <c r="D226" s="37"/>
      <c r="E226" s="37"/>
    </row>
    <row r="227" spans="2:5" ht="15.75" customHeight="1">
      <c r="B227" s="37"/>
      <c r="C227" s="37"/>
      <c r="D227" s="37"/>
      <c r="E227" s="37"/>
    </row>
    <row r="228" spans="2:5" ht="15.75" customHeight="1">
      <c r="B228" s="37"/>
      <c r="C228" s="37"/>
      <c r="D228" s="37"/>
      <c r="E228" s="37"/>
    </row>
    <row r="229" spans="2:5" ht="15.75" customHeight="1">
      <c r="B229" s="37"/>
      <c r="C229" s="37"/>
      <c r="D229" s="37"/>
      <c r="E229" s="37"/>
    </row>
    <row r="230" spans="2:5" ht="15.75" customHeight="1">
      <c r="B230" s="37"/>
      <c r="C230" s="37"/>
      <c r="D230" s="37"/>
      <c r="E230" s="37"/>
    </row>
    <row r="231" spans="2:5" ht="15.75" customHeight="1">
      <c r="B231" s="37"/>
      <c r="C231" s="37"/>
      <c r="D231" s="37"/>
      <c r="E231" s="37"/>
    </row>
    <row r="232" spans="2:5" ht="15.75" customHeight="1">
      <c r="B232" s="37"/>
      <c r="C232" s="37"/>
      <c r="D232" s="37"/>
      <c r="E232" s="37"/>
    </row>
    <row r="233" spans="2:5" ht="15.75" customHeight="1">
      <c r="B233" s="37"/>
      <c r="C233" s="37"/>
      <c r="D233" s="37"/>
      <c r="E233" s="37"/>
    </row>
    <row r="234" spans="2:5" ht="15.75" customHeight="1">
      <c r="B234" s="37"/>
      <c r="C234" s="37"/>
      <c r="D234" s="37"/>
      <c r="E234" s="37"/>
    </row>
    <row r="235" spans="2:5" ht="15.75" customHeight="1">
      <c r="B235" s="37"/>
      <c r="C235" s="37"/>
      <c r="D235" s="37"/>
      <c r="E235" s="37"/>
    </row>
    <row r="236" spans="2:5" ht="15.75" customHeight="1">
      <c r="B236" s="37"/>
      <c r="C236" s="37"/>
      <c r="D236" s="37"/>
      <c r="E236" s="37"/>
    </row>
    <row r="237" spans="2:5" ht="15.75" customHeight="1">
      <c r="B237" s="37"/>
      <c r="C237" s="37"/>
      <c r="D237" s="37"/>
      <c r="E237" s="37"/>
    </row>
    <row r="238" spans="2:5" ht="15.75" customHeight="1">
      <c r="B238" s="37"/>
      <c r="C238" s="37"/>
      <c r="D238" s="37"/>
      <c r="E238" s="37"/>
    </row>
    <row r="239" spans="2:5" ht="15.75" customHeight="1">
      <c r="B239" s="37"/>
      <c r="C239" s="37"/>
      <c r="D239" s="37"/>
      <c r="E239" s="37"/>
    </row>
    <row r="240" spans="2:5" ht="15.75" customHeight="1">
      <c r="B240" s="37"/>
      <c r="C240" s="37"/>
      <c r="D240" s="37"/>
      <c r="E240" s="37"/>
    </row>
    <row r="241" spans="2:5" ht="15.75" customHeight="1">
      <c r="B241" s="37"/>
      <c r="C241" s="37"/>
      <c r="D241" s="37"/>
      <c r="E241" s="37"/>
    </row>
    <row r="242" spans="2:5" ht="15.75" customHeight="1">
      <c r="B242" s="37"/>
      <c r="C242" s="37"/>
      <c r="D242" s="37"/>
      <c r="E242" s="37"/>
    </row>
    <row r="243" spans="2:5" ht="15.75" customHeight="1">
      <c r="B243" s="37"/>
      <c r="C243" s="37"/>
      <c r="D243" s="37"/>
      <c r="E243" s="37"/>
    </row>
    <row r="244" spans="2:5" ht="15.75" customHeight="1">
      <c r="B244" s="37"/>
      <c r="C244" s="37"/>
      <c r="D244" s="37"/>
      <c r="E244" s="37"/>
    </row>
    <row r="245" spans="2:5" ht="15.75" customHeight="1">
      <c r="B245" s="37"/>
      <c r="C245" s="37"/>
      <c r="D245" s="37"/>
      <c r="E245" s="37"/>
    </row>
    <row r="246" spans="2:5" ht="15.75" customHeight="1">
      <c r="B246" s="37"/>
      <c r="C246" s="37"/>
      <c r="D246" s="37"/>
      <c r="E246" s="37"/>
    </row>
    <row r="247" spans="2:5" ht="15.75" customHeight="1">
      <c r="B247" s="37"/>
      <c r="C247" s="37"/>
      <c r="D247" s="37"/>
      <c r="E247" s="37"/>
    </row>
    <row r="248" spans="2:5" ht="15.75" customHeight="1">
      <c r="B248" s="37"/>
      <c r="C248" s="37"/>
      <c r="D248" s="37"/>
      <c r="E248" s="37"/>
    </row>
    <row r="249" spans="2:5" ht="15.75" customHeight="1">
      <c r="B249" s="37"/>
      <c r="C249" s="37"/>
      <c r="D249" s="37"/>
      <c r="E249" s="37"/>
    </row>
    <row r="250" spans="2:5" ht="15.75" customHeight="1">
      <c r="B250" s="37"/>
      <c r="C250" s="37"/>
      <c r="D250" s="37"/>
      <c r="E250" s="37"/>
    </row>
    <row r="251" spans="2:5" ht="15.75" customHeight="1">
      <c r="B251" s="37"/>
      <c r="C251" s="37"/>
      <c r="D251" s="37"/>
      <c r="E251" s="37"/>
    </row>
    <row r="252" spans="2:5" ht="15.75" customHeight="1">
      <c r="B252" s="37"/>
      <c r="C252" s="37"/>
      <c r="D252" s="37"/>
      <c r="E252" s="37"/>
    </row>
    <row r="253" spans="2:5" ht="15.75" customHeight="1">
      <c r="B253" s="37"/>
      <c r="C253" s="37"/>
      <c r="D253" s="37"/>
      <c r="E253" s="37"/>
    </row>
    <row r="254" spans="2:5" ht="15.75" customHeight="1">
      <c r="B254" s="37"/>
      <c r="C254" s="37"/>
      <c r="D254" s="37"/>
      <c r="E254" s="37"/>
    </row>
    <row r="255" spans="2:5" ht="15.75" customHeight="1">
      <c r="B255" s="37"/>
      <c r="C255" s="37"/>
      <c r="D255" s="37"/>
      <c r="E255" s="37"/>
    </row>
    <row r="256" spans="2:5" ht="15.75" customHeight="1">
      <c r="B256" s="37"/>
      <c r="C256" s="37"/>
      <c r="D256" s="37"/>
      <c r="E256" s="37"/>
    </row>
    <row r="257" spans="2:5" ht="15.75" customHeight="1">
      <c r="B257" s="37"/>
      <c r="C257" s="37"/>
      <c r="D257" s="37"/>
      <c r="E257" s="37"/>
    </row>
    <row r="258" spans="2:5" ht="15.75" customHeight="1">
      <c r="B258" s="37"/>
      <c r="C258" s="37"/>
      <c r="D258" s="37"/>
      <c r="E258" s="37"/>
    </row>
    <row r="259" spans="2:5" ht="15.75" customHeight="1">
      <c r="B259" s="37"/>
      <c r="C259" s="37"/>
      <c r="D259" s="37"/>
      <c r="E259" s="37"/>
    </row>
    <row r="260" spans="2:5" ht="15.75" customHeight="1">
      <c r="B260" s="37"/>
      <c r="C260" s="37"/>
      <c r="D260" s="37"/>
      <c r="E260" s="37"/>
    </row>
    <row r="261" spans="2:5" ht="15.75" customHeight="1">
      <c r="B261" s="37"/>
      <c r="C261" s="37"/>
      <c r="D261" s="37"/>
      <c r="E261" s="37"/>
    </row>
    <row r="262" spans="2:5" ht="15.75" customHeight="1">
      <c r="B262" s="37"/>
      <c r="C262" s="37"/>
      <c r="D262" s="37"/>
      <c r="E262" s="37"/>
    </row>
    <row r="263" spans="2:5" ht="15.75" customHeight="1">
      <c r="B263" s="37"/>
      <c r="C263" s="37"/>
      <c r="D263" s="37"/>
      <c r="E263" s="37"/>
    </row>
    <row r="264" spans="2:5" ht="15.75" customHeight="1">
      <c r="B264" s="37"/>
      <c r="C264" s="37"/>
      <c r="D264" s="37"/>
      <c r="E264" s="37"/>
    </row>
    <row r="265" spans="2:5" ht="15.75" customHeight="1">
      <c r="B265" s="37"/>
      <c r="C265" s="37"/>
      <c r="D265" s="37"/>
      <c r="E265" s="37"/>
    </row>
    <row r="266" spans="2:5" ht="15.75" customHeight="1">
      <c r="B266" s="37"/>
      <c r="C266" s="37"/>
      <c r="D266" s="37"/>
      <c r="E266" s="37"/>
    </row>
    <row r="267" spans="2:5" ht="15.75" customHeight="1">
      <c r="B267" s="37"/>
      <c r="C267" s="37"/>
      <c r="D267" s="37"/>
      <c r="E267" s="37"/>
    </row>
    <row r="268" spans="2:5" ht="15.75" customHeight="1">
      <c r="B268" s="37"/>
      <c r="C268" s="37"/>
      <c r="D268" s="37"/>
      <c r="E268" s="37"/>
    </row>
    <row r="269" spans="2:5" ht="15.75" customHeight="1">
      <c r="B269" s="37"/>
      <c r="C269" s="37"/>
      <c r="D269" s="37"/>
      <c r="E269" s="37"/>
    </row>
    <row r="270" spans="2:5" ht="15.75" customHeight="1">
      <c r="B270" s="37"/>
      <c r="C270" s="37"/>
      <c r="D270" s="37"/>
      <c r="E270" s="37"/>
    </row>
    <row r="271" spans="2:5" ht="15.75" customHeight="1">
      <c r="B271" s="37"/>
      <c r="C271" s="37"/>
      <c r="D271" s="37"/>
      <c r="E271" s="37"/>
    </row>
    <row r="272" spans="2:5" ht="15.75" customHeight="1">
      <c r="B272" s="37"/>
      <c r="C272" s="37"/>
      <c r="D272" s="37"/>
      <c r="E272" s="37"/>
    </row>
    <row r="273" spans="2:5" ht="15.75" customHeight="1">
      <c r="B273" s="37"/>
      <c r="C273" s="37"/>
      <c r="D273" s="37"/>
      <c r="E273" s="37"/>
    </row>
    <row r="274" spans="2:5" ht="15.75" customHeight="1">
      <c r="B274" s="37"/>
      <c r="C274" s="37"/>
      <c r="D274" s="37"/>
      <c r="E274" s="37"/>
    </row>
    <row r="275" spans="2:5" ht="15.75" customHeight="1">
      <c r="B275" s="37"/>
      <c r="C275" s="37"/>
      <c r="D275" s="37"/>
      <c r="E275" s="37"/>
    </row>
    <row r="276" spans="2:5" ht="15.75" customHeight="1">
      <c r="B276" s="37"/>
      <c r="C276" s="37"/>
      <c r="D276" s="37"/>
      <c r="E276" s="37"/>
    </row>
    <row r="277" spans="2:5" ht="15.75" customHeight="1">
      <c r="B277" s="37"/>
      <c r="C277" s="37"/>
      <c r="D277" s="37"/>
      <c r="E277" s="37"/>
    </row>
    <row r="278" spans="2:5" ht="15.75" customHeight="1">
      <c r="B278" s="37"/>
      <c r="C278" s="37"/>
      <c r="D278" s="37"/>
      <c r="E278" s="37"/>
    </row>
    <row r="279" spans="2:5" ht="15.75" customHeight="1">
      <c r="B279" s="37"/>
      <c r="C279" s="37"/>
      <c r="D279" s="37"/>
      <c r="E279" s="37"/>
    </row>
    <row r="280" spans="2:5" ht="15.75" customHeight="1">
      <c r="B280" s="37"/>
      <c r="C280" s="37"/>
      <c r="D280" s="37"/>
      <c r="E280" s="37"/>
    </row>
    <row r="281" spans="2:5" ht="15.75" customHeight="1">
      <c r="B281" s="37"/>
      <c r="C281" s="37"/>
      <c r="D281" s="37"/>
      <c r="E281" s="37"/>
    </row>
    <row r="282" spans="2:5" ht="15.75" customHeight="1">
      <c r="B282" s="37"/>
      <c r="C282" s="37"/>
      <c r="D282" s="37"/>
      <c r="E282" s="37"/>
    </row>
    <row r="283" spans="2:5" ht="15.75" customHeight="1">
      <c r="B283" s="37"/>
      <c r="C283" s="37"/>
      <c r="D283" s="37"/>
      <c r="E283" s="37"/>
    </row>
    <row r="284" spans="2:5" ht="15.75" customHeight="1">
      <c r="B284" s="37"/>
      <c r="C284" s="37"/>
      <c r="D284" s="37"/>
      <c r="E284" s="37"/>
    </row>
    <row r="285" spans="2:5" ht="15.75" customHeight="1">
      <c r="B285" s="37"/>
      <c r="C285" s="37"/>
      <c r="D285" s="37"/>
      <c r="E285" s="37"/>
    </row>
    <row r="286" spans="2:5" ht="15.75" customHeight="1">
      <c r="B286" s="37"/>
      <c r="C286" s="37"/>
      <c r="D286" s="37"/>
      <c r="E286" s="37"/>
    </row>
    <row r="287" spans="2:5" ht="15.75" customHeight="1">
      <c r="B287" s="37"/>
      <c r="C287" s="37"/>
      <c r="D287" s="37"/>
      <c r="E287" s="37"/>
    </row>
    <row r="288" spans="2:5" ht="15.75" customHeight="1">
      <c r="B288" s="37"/>
      <c r="C288" s="37"/>
      <c r="D288" s="37"/>
      <c r="E288" s="37"/>
    </row>
    <row r="289" spans="2:5" ht="15.75" customHeight="1">
      <c r="B289" s="37"/>
      <c r="C289" s="37"/>
      <c r="D289" s="37"/>
      <c r="E289" s="37"/>
    </row>
    <row r="290" spans="2:5" ht="15.75" customHeight="1">
      <c r="B290" s="37"/>
      <c r="C290" s="37"/>
      <c r="D290" s="37"/>
      <c r="E290" s="37"/>
    </row>
    <row r="291" spans="2:5" ht="15.75" customHeight="1">
      <c r="B291" s="37"/>
      <c r="C291" s="37"/>
      <c r="D291" s="37"/>
      <c r="E291" s="37"/>
    </row>
    <row r="292" spans="2:5" ht="15.75" customHeight="1">
      <c r="B292" s="37"/>
      <c r="C292" s="37"/>
      <c r="D292" s="37"/>
      <c r="E292" s="37"/>
    </row>
    <row r="293" spans="2:5" ht="15.75" customHeight="1">
      <c r="B293" s="37"/>
      <c r="C293" s="37"/>
      <c r="D293" s="37"/>
      <c r="E293" s="37"/>
    </row>
    <row r="294" spans="2:5" ht="15.75" customHeight="1">
      <c r="B294" s="37"/>
      <c r="C294" s="37"/>
      <c r="D294" s="37"/>
      <c r="E294" s="37"/>
    </row>
    <row r="295" spans="2:5" ht="15.75" customHeight="1">
      <c r="B295" s="37"/>
      <c r="C295" s="37"/>
      <c r="D295" s="37"/>
      <c r="E295" s="37"/>
    </row>
    <row r="296" spans="2:5" ht="15.75" customHeight="1">
      <c r="B296" s="37"/>
      <c r="C296" s="37"/>
      <c r="D296" s="37"/>
      <c r="E296" s="37"/>
    </row>
    <row r="297" spans="2:5" ht="15.75" customHeight="1">
      <c r="B297" s="37"/>
      <c r="C297" s="37"/>
      <c r="D297" s="37"/>
      <c r="E297" s="37"/>
    </row>
    <row r="298" spans="2:5" ht="15.75" customHeight="1">
      <c r="B298" s="37"/>
      <c r="C298" s="37"/>
      <c r="D298" s="37"/>
      <c r="E298" s="37"/>
    </row>
    <row r="299" spans="2:5" ht="15.75" customHeight="1">
      <c r="B299" s="37"/>
      <c r="C299" s="37"/>
      <c r="D299" s="37"/>
      <c r="E299" s="37"/>
    </row>
    <row r="300" spans="2:5" ht="15.75" customHeight="1">
      <c r="B300" s="37"/>
      <c r="C300" s="37"/>
      <c r="D300" s="37"/>
      <c r="E300" s="37"/>
    </row>
    <row r="301" spans="2:5" ht="15.75" customHeight="1">
      <c r="B301" s="37"/>
      <c r="C301" s="37"/>
      <c r="D301" s="37"/>
      <c r="E301" s="37"/>
    </row>
    <row r="302" spans="2:5" ht="15.75" customHeight="1">
      <c r="B302" s="37"/>
      <c r="C302" s="37"/>
      <c r="D302" s="37"/>
      <c r="E302" s="37"/>
    </row>
    <row r="303" spans="2:5" ht="15.75" customHeight="1">
      <c r="B303" s="37"/>
      <c r="C303" s="37"/>
      <c r="D303" s="37"/>
      <c r="E303" s="37"/>
    </row>
    <row r="304" spans="2:5" ht="15.75" customHeight="1">
      <c r="B304" s="37"/>
      <c r="C304" s="37"/>
      <c r="D304" s="37"/>
      <c r="E304" s="37"/>
    </row>
    <row r="305" spans="2:5" ht="15.75" customHeight="1">
      <c r="B305" s="37"/>
      <c r="C305" s="37"/>
      <c r="D305" s="37"/>
      <c r="E305" s="37"/>
    </row>
    <row r="306" spans="2:5" ht="15.75" customHeight="1">
      <c r="B306" s="37"/>
      <c r="C306" s="37"/>
      <c r="D306" s="37"/>
      <c r="E306" s="37"/>
    </row>
    <row r="307" spans="2:5" ht="15.75" customHeight="1">
      <c r="B307" s="37"/>
      <c r="C307" s="37"/>
      <c r="D307" s="37"/>
      <c r="E307" s="37"/>
    </row>
    <row r="308" spans="2:5" ht="15.75" customHeight="1">
      <c r="B308" s="37"/>
      <c r="C308" s="37"/>
      <c r="D308" s="37"/>
      <c r="E308" s="37"/>
    </row>
    <row r="309" spans="2:5" ht="15.75" customHeight="1">
      <c r="B309" s="37"/>
      <c r="C309" s="37"/>
      <c r="D309" s="37"/>
      <c r="E309" s="37"/>
    </row>
    <row r="310" spans="2:5" ht="15.75" customHeight="1">
      <c r="B310" s="37"/>
      <c r="C310" s="37"/>
      <c r="D310" s="37"/>
      <c r="E310" s="37"/>
    </row>
    <row r="311" spans="2:5" ht="15.75" customHeight="1">
      <c r="B311" s="37"/>
      <c r="C311" s="37"/>
      <c r="D311" s="37"/>
      <c r="E311" s="37"/>
    </row>
    <row r="312" spans="2:5" ht="15.75" customHeight="1">
      <c r="B312" s="37"/>
      <c r="C312" s="37"/>
      <c r="D312" s="37"/>
      <c r="E312" s="37"/>
    </row>
    <row r="313" spans="2:5" ht="15.75" customHeight="1">
      <c r="B313" s="37"/>
      <c r="C313" s="37"/>
      <c r="D313" s="37"/>
      <c r="E313" s="37"/>
    </row>
    <row r="314" spans="2:5" ht="15.75" customHeight="1">
      <c r="B314" s="37"/>
      <c r="C314" s="37"/>
      <c r="D314" s="37"/>
      <c r="E314" s="37"/>
    </row>
    <row r="315" spans="2:5" ht="15.75" customHeight="1">
      <c r="B315" s="37"/>
      <c r="C315" s="37"/>
      <c r="D315" s="37"/>
      <c r="E315" s="37"/>
    </row>
    <row r="316" spans="2:5" ht="15.75" customHeight="1">
      <c r="B316" s="37"/>
      <c r="C316" s="37"/>
      <c r="D316" s="37"/>
      <c r="E316" s="37"/>
    </row>
    <row r="317" spans="2:5" ht="15.75" customHeight="1">
      <c r="B317" s="37"/>
      <c r="C317" s="37"/>
      <c r="D317" s="37"/>
      <c r="E317" s="37"/>
    </row>
    <row r="318" spans="2:5" ht="15.75" customHeight="1">
      <c r="B318" s="37"/>
      <c r="C318" s="37"/>
      <c r="D318" s="37"/>
      <c r="E318" s="37"/>
    </row>
    <row r="319" spans="2:5" ht="15.75" customHeight="1">
      <c r="B319" s="37"/>
      <c r="C319" s="37"/>
      <c r="D319" s="37"/>
      <c r="E319" s="37"/>
    </row>
    <row r="320" spans="2:5" ht="15.75" customHeight="1">
      <c r="B320" s="37"/>
      <c r="C320" s="37"/>
      <c r="D320" s="37"/>
      <c r="E320" s="37"/>
    </row>
    <row r="321" spans="2:5" ht="15.75" customHeight="1">
      <c r="B321" s="37"/>
      <c r="C321" s="37"/>
      <c r="D321" s="37"/>
      <c r="E321" s="37"/>
    </row>
    <row r="322" spans="2:5" ht="15.75" customHeight="1">
      <c r="B322" s="37"/>
      <c r="C322" s="37"/>
      <c r="D322" s="37"/>
      <c r="E322" s="37"/>
    </row>
    <row r="323" spans="2:5" ht="15.75" customHeight="1">
      <c r="B323" s="37"/>
      <c r="C323" s="37"/>
      <c r="D323" s="37"/>
      <c r="E323" s="37"/>
    </row>
    <row r="324" spans="2:5" ht="15.75" customHeight="1">
      <c r="B324" s="37"/>
      <c r="C324" s="37"/>
      <c r="D324" s="37"/>
      <c r="E324" s="37"/>
    </row>
    <row r="325" spans="2:5" ht="15.75" customHeight="1">
      <c r="B325" s="37"/>
      <c r="C325" s="37"/>
      <c r="D325" s="37"/>
      <c r="E325" s="37"/>
    </row>
    <row r="326" spans="2:5" ht="15.75" customHeight="1">
      <c r="B326" s="37"/>
      <c r="C326" s="37"/>
      <c r="D326" s="37"/>
      <c r="E326" s="37"/>
    </row>
    <row r="327" spans="2:5" ht="15.75" customHeight="1">
      <c r="B327" s="37"/>
      <c r="C327" s="37"/>
      <c r="D327" s="37"/>
      <c r="E327" s="37"/>
    </row>
    <row r="328" spans="2:5" ht="15.75" customHeight="1">
      <c r="B328" s="37"/>
      <c r="C328" s="37"/>
      <c r="D328" s="37"/>
      <c r="E328" s="37"/>
    </row>
    <row r="329" spans="2:5" ht="15.75" customHeight="1">
      <c r="B329" s="37"/>
      <c r="C329" s="37"/>
      <c r="D329" s="37"/>
      <c r="E329" s="37"/>
    </row>
    <row r="330" spans="2:5" ht="15.75" customHeight="1">
      <c r="B330" s="37"/>
      <c r="C330" s="37"/>
      <c r="D330" s="37"/>
      <c r="E330" s="37"/>
    </row>
    <row r="331" spans="2:5" ht="15.75" customHeight="1">
      <c r="B331" s="37"/>
      <c r="C331" s="37"/>
      <c r="D331" s="37"/>
      <c r="E331" s="37"/>
    </row>
    <row r="332" spans="2:5" ht="15.75" customHeight="1">
      <c r="B332" s="37"/>
      <c r="C332" s="37"/>
      <c r="D332" s="37"/>
      <c r="E332" s="37"/>
    </row>
    <row r="333" spans="2:5" ht="15.75" customHeight="1">
      <c r="B333" s="37"/>
      <c r="C333" s="37"/>
      <c r="D333" s="37"/>
      <c r="E333" s="37"/>
    </row>
    <row r="334" spans="2:5" ht="15.75" customHeight="1">
      <c r="B334" s="37"/>
      <c r="C334" s="37"/>
      <c r="D334" s="37"/>
      <c r="E334" s="37"/>
    </row>
    <row r="335" spans="2:5" ht="15.75" customHeight="1">
      <c r="B335" s="37"/>
      <c r="C335" s="37"/>
      <c r="D335" s="37"/>
      <c r="E335" s="37"/>
    </row>
    <row r="336" spans="2:5" ht="15.75" customHeight="1">
      <c r="B336" s="37"/>
      <c r="C336" s="37"/>
      <c r="D336" s="37"/>
      <c r="E336" s="37"/>
    </row>
    <row r="337" spans="2:5" ht="15.75" customHeight="1">
      <c r="B337" s="37"/>
      <c r="C337" s="37"/>
      <c r="D337" s="37"/>
      <c r="E337" s="37"/>
    </row>
    <row r="338" spans="2:5" ht="15.75" customHeight="1">
      <c r="B338" s="37"/>
      <c r="C338" s="37"/>
      <c r="D338" s="37"/>
      <c r="E338" s="37"/>
    </row>
    <row r="339" spans="2:5" ht="15.75" customHeight="1">
      <c r="B339" s="37"/>
      <c r="C339" s="37"/>
      <c r="D339" s="37"/>
      <c r="E339" s="37"/>
    </row>
    <row r="340" spans="2:5" ht="15.75" customHeight="1">
      <c r="B340" s="37"/>
      <c r="C340" s="37"/>
      <c r="D340" s="37"/>
      <c r="E340" s="37"/>
    </row>
    <row r="341" spans="2:5" ht="15.75" customHeight="1">
      <c r="B341" s="37"/>
      <c r="C341" s="37"/>
      <c r="D341" s="37"/>
      <c r="E341" s="37"/>
    </row>
    <row r="342" spans="2:5" ht="15.75" customHeight="1">
      <c r="B342" s="37"/>
      <c r="C342" s="37"/>
      <c r="D342" s="37"/>
      <c r="E342" s="37"/>
    </row>
    <row r="343" spans="2:5" ht="15.75" customHeight="1">
      <c r="B343" s="37"/>
      <c r="C343" s="37"/>
      <c r="D343" s="37"/>
      <c r="E343" s="37"/>
    </row>
    <row r="344" spans="2:5" ht="15.75" customHeight="1">
      <c r="B344" s="37"/>
      <c r="C344" s="37"/>
      <c r="D344" s="37"/>
      <c r="E344" s="37"/>
    </row>
    <row r="345" spans="2:5" ht="15.75" customHeight="1">
      <c r="B345" s="37"/>
      <c r="C345" s="37"/>
      <c r="D345" s="37"/>
      <c r="E345" s="37"/>
    </row>
    <row r="346" spans="2:5" ht="15.75" customHeight="1">
      <c r="B346" s="37"/>
      <c r="C346" s="37"/>
      <c r="D346" s="37"/>
      <c r="E346" s="37"/>
    </row>
    <row r="347" spans="2:5" ht="15.75" customHeight="1">
      <c r="B347" s="37"/>
      <c r="C347" s="37"/>
      <c r="D347" s="37"/>
      <c r="E347" s="37"/>
    </row>
    <row r="348" spans="2:5" ht="15.75" customHeight="1">
      <c r="B348" s="37"/>
      <c r="C348" s="37"/>
      <c r="D348" s="37"/>
      <c r="E348" s="37"/>
    </row>
    <row r="349" spans="2:5" ht="15.75" customHeight="1">
      <c r="B349" s="37"/>
      <c r="C349" s="37"/>
      <c r="D349" s="37"/>
      <c r="E349" s="37"/>
    </row>
    <row r="350" spans="2:5" ht="15.75" customHeight="1">
      <c r="B350" s="37"/>
      <c r="C350" s="37"/>
      <c r="D350" s="37"/>
      <c r="E350" s="37"/>
    </row>
    <row r="351" spans="2:5" ht="15.75" customHeight="1">
      <c r="B351" s="37"/>
      <c r="C351" s="37"/>
      <c r="D351" s="37"/>
      <c r="E351" s="37"/>
    </row>
    <row r="352" spans="2:5" ht="15.75" customHeight="1">
      <c r="B352" s="37"/>
      <c r="C352" s="37"/>
      <c r="D352" s="37"/>
      <c r="E352" s="37"/>
    </row>
    <row r="353" spans="2:5" ht="15.75" customHeight="1">
      <c r="B353" s="37"/>
      <c r="C353" s="37"/>
      <c r="D353" s="37"/>
      <c r="E353" s="37"/>
    </row>
    <row r="354" spans="2:5" ht="15.75" customHeight="1">
      <c r="B354" s="37"/>
      <c r="C354" s="37"/>
      <c r="D354" s="37"/>
      <c r="E354" s="37"/>
    </row>
    <row r="355" spans="2:5" ht="15.75" customHeight="1">
      <c r="B355" s="37"/>
      <c r="C355" s="37"/>
      <c r="D355" s="37"/>
      <c r="E355" s="37"/>
    </row>
    <row r="356" spans="2:5" ht="15.75" customHeight="1">
      <c r="B356" s="37"/>
      <c r="C356" s="37"/>
      <c r="D356" s="37"/>
      <c r="E356" s="37"/>
    </row>
    <row r="357" spans="2:5" ht="15.75" customHeight="1">
      <c r="B357" s="37"/>
      <c r="C357" s="37"/>
      <c r="D357" s="37"/>
      <c r="E357" s="37"/>
    </row>
    <row r="358" spans="2:5" ht="15.75" customHeight="1">
      <c r="B358" s="37"/>
      <c r="C358" s="37"/>
      <c r="D358" s="37"/>
      <c r="E358" s="37"/>
    </row>
    <row r="359" spans="2:5" ht="15.75" customHeight="1">
      <c r="B359" s="37"/>
      <c r="C359" s="37"/>
      <c r="D359" s="37"/>
      <c r="E359" s="37"/>
    </row>
    <row r="360" spans="2:5" ht="15.75" customHeight="1">
      <c r="B360" s="37"/>
      <c r="C360" s="37"/>
      <c r="D360" s="37"/>
      <c r="E360" s="37"/>
    </row>
    <row r="361" spans="2:5" ht="15.75" customHeight="1">
      <c r="B361" s="37"/>
      <c r="C361" s="37"/>
      <c r="D361" s="37"/>
      <c r="E361" s="37"/>
    </row>
    <row r="362" spans="2:5" ht="15.75" customHeight="1">
      <c r="B362" s="37"/>
      <c r="C362" s="37"/>
      <c r="D362" s="37"/>
      <c r="E362" s="37"/>
    </row>
    <row r="363" spans="2:5" ht="15.75" customHeight="1">
      <c r="B363" s="37"/>
      <c r="C363" s="37"/>
      <c r="D363" s="37"/>
      <c r="E363" s="37"/>
    </row>
    <row r="364" spans="2:5" ht="15.75" customHeight="1">
      <c r="B364" s="37"/>
      <c r="C364" s="37"/>
      <c r="D364" s="37"/>
      <c r="E364" s="37"/>
    </row>
    <row r="365" spans="2:5" ht="15.75" customHeight="1">
      <c r="B365" s="37"/>
      <c r="C365" s="37"/>
      <c r="D365" s="37"/>
      <c r="E365" s="37"/>
    </row>
    <row r="366" spans="2:5" ht="15.75" customHeight="1">
      <c r="B366" s="37"/>
      <c r="C366" s="37"/>
      <c r="D366" s="37"/>
      <c r="E366" s="37"/>
    </row>
    <row r="367" spans="2:5" ht="15.75" customHeight="1">
      <c r="B367" s="37"/>
      <c r="C367" s="37"/>
      <c r="D367" s="37"/>
      <c r="E367" s="37"/>
    </row>
    <row r="368" spans="2:5" ht="15.75" customHeight="1">
      <c r="B368" s="37"/>
      <c r="C368" s="37"/>
      <c r="D368" s="37"/>
      <c r="E368" s="37"/>
    </row>
    <row r="369" spans="2:5" ht="15.75" customHeight="1">
      <c r="B369" s="37"/>
      <c r="C369" s="37"/>
      <c r="D369" s="37"/>
      <c r="E369" s="37"/>
    </row>
    <row r="370" spans="2:5" ht="15.75" customHeight="1">
      <c r="B370" s="37"/>
      <c r="C370" s="37"/>
      <c r="D370" s="37"/>
      <c r="E370" s="37"/>
    </row>
    <row r="371" spans="2:5" ht="15.75" customHeight="1">
      <c r="B371" s="37"/>
      <c r="C371" s="37"/>
      <c r="D371" s="37"/>
      <c r="E371" s="37"/>
    </row>
    <row r="372" spans="2:5" ht="15.75" customHeight="1">
      <c r="B372" s="37"/>
      <c r="C372" s="37"/>
      <c r="D372" s="37"/>
      <c r="E372" s="37"/>
    </row>
    <row r="373" spans="2:5" ht="15.75" customHeight="1">
      <c r="B373" s="37"/>
      <c r="C373" s="37"/>
      <c r="D373" s="37"/>
      <c r="E373" s="37"/>
    </row>
    <row r="374" spans="2:5" ht="15.75" customHeight="1">
      <c r="B374" s="37"/>
      <c r="C374" s="37"/>
      <c r="D374" s="37"/>
      <c r="E374" s="37"/>
    </row>
    <row r="375" spans="2:5" ht="15.75" customHeight="1">
      <c r="B375" s="37"/>
      <c r="C375" s="37"/>
      <c r="D375" s="37"/>
      <c r="E375" s="37"/>
    </row>
    <row r="376" spans="2:5" ht="15.75" customHeight="1">
      <c r="B376" s="37"/>
      <c r="C376" s="37"/>
      <c r="D376" s="37"/>
      <c r="E376" s="37"/>
    </row>
    <row r="377" spans="2:5" ht="15.75" customHeight="1">
      <c r="B377" s="37"/>
      <c r="C377" s="37"/>
      <c r="D377" s="37"/>
      <c r="E377" s="37"/>
    </row>
    <row r="378" spans="2:5" ht="15.75" customHeight="1">
      <c r="B378" s="37"/>
      <c r="C378" s="37"/>
      <c r="D378" s="37"/>
      <c r="E378" s="37"/>
    </row>
    <row r="379" spans="2:5" ht="15.75" customHeight="1">
      <c r="B379" s="37"/>
      <c r="C379" s="37"/>
      <c r="D379" s="37"/>
      <c r="E379" s="37"/>
    </row>
    <row r="380" spans="2:5" ht="15.75" customHeight="1">
      <c r="B380" s="37"/>
      <c r="C380" s="37"/>
      <c r="D380" s="37"/>
      <c r="E380" s="37"/>
    </row>
    <row r="381" spans="2:5" ht="15.75" customHeight="1">
      <c r="B381" s="37"/>
      <c r="C381" s="37"/>
      <c r="D381" s="37"/>
      <c r="E381" s="37"/>
    </row>
    <row r="382" spans="2:5" ht="15.75" customHeight="1">
      <c r="B382" s="37"/>
      <c r="C382" s="37"/>
      <c r="D382" s="37"/>
      <c r="E382" s="37"/>
    </row>
    <row r="383" spans="2:5" ht="15.75" customHeight="1">
      <c r="B383" s="37"/>
      <c r="C383" s="37"/>
      <c r="D383" s="37"/>
      <c r="E383" s="37"/>
    </row>
    <row r="384" spans="2:5" ht="15.75" customHeight="1">
      <c r="B384" s="37"/>
      <c r="C384" s="37"/>
      <c r="D384" s="37"/>
      <c r="E384" s="37"/>
    </row>
    <row r="385" spans="2:5" ht="15.75" customHeight="1">
      <c r="B385" s="37"/>
      <c r="C385" s="37"/>
      <c r="D385" s="37"/>
      <c r="E385" s="37"/>
    </row>
    <row r="386" spans="2:5" ht="15.75" customHeight="1">
      <c r="B386" s="37"/>
      <c r="C386" s="37"/>
      <c r="D386" s="37"/>
      <c r="E386" s="37"/>
    </row>
    <row r="387" spans="2:5" ht="15.75" customHeight="1">
      <c r="B387" s="37"/>
      <c r="C387" s="37"/>
      <c r="D387" s="37"/>
      <c r="E387" s="37"/>
    </row>
    <row r="388" spans="2:5" ht="15.75" customHeight="1">
      <c r="B388" s="37"/>
      <c r="C388" s="37"/>
      <c r="D388" s="37"/>
      <c r="E388" s="37"/>
    </row>
    <row r="389" spans="2:5" ht="15.75" customHeight="1">
      <c r="B389" s="37"/>
      <c r="C389" s="37"/>
      <c r="D389" s="37"/>
      <c r="E389" s="37"/>
    </row>
    <row r="390" spans="2:5" ht="15.75" customHeight="1">
      <c r="B390" s="37"/>
      <c r="C390" s="37"/>
      <c r="D390" s="37"/>
      <c r="E390" s="37"/>
    </row>
    <row r="391" spans="2:5" ht="15.75" customHeight="1">
      <c r="B391" s="37"/>
      <c r="C391" s="37"/>
      <c r="D391" s="37"/>
      <c r="E391" s="37"/>
    </row>
    <row r="392" spans="2:5" ht="15.75" customHeight="1">
      <c r="B392" s="37"/>
      <c r="C392" s="37"/>
      <c r="D392" s="37"/>
      <c r="E392" s="37"/>
    </row>
    <row r="393" spans="2:5" ht="15.75" customHeight="1">
      <c r="B393" s="37"/>
      <c r="C393" s="37"/>
      <c r="D393" s="37"/>
      <c r="E393" s="37"/>
    </row>
    <row r="394" spans="2:5" ht="15.75" customHeight="1">
      <c r="B394" s="37"/>
      <c r="C394" s="37"/>
      <c r="D394" s="37"/>
      <c r="E394" s="37"/>
    </row>
    <row r="395" spans="2:5" ht="15.75" customHeight="1">
      <c r="B395" s="37"/>
      <c r="C395" s="37"/>
      <c r="D395" s="37"/>
      <c r="E395" s="37"/>
    </row>
    <row r="396" spans="2:5" ht="15.75" customHeight="1">
      <c r="B396" s="37"/>
      <c r="C396" s="37"/>
      <c r="D396" s="37"/>
      <c r="E396" s="37"/>
    </row>
    <row r="397" spans="2:5" ht="15.75" customHeight="1">
      <c r="B397" s="37"/>
      <c r="C397" s="37"/>
      <c r="D397" s="37"/>
      <c r="E397" s="37"/>
    </row>
    <row r="398" spans="2:5" ht="15.75" customHeight="1">
      <c r="B398" s="37"/>
      <c r="C398" s="37"/>
      <c r="D398" s="37"/>
      <c r="E398" s="37"/>
    </row>
    <row r="399" spans="2:5" ht="15.75" customHeight="1">
      <c r="B399" s="37"/>
      <c r="C399" s="37"/>
      <c r="D399" s="37"/>
      <c r="E399" s="37"/>
    </row>
    <row r="400" spans="2:5" ht="15.75" customHeight="1">
      <c r="B400" s="37"/>
      <c r="C400" s="37"/>
      <c r="D400" s="37"/>
      <c r="E400" s="37"/>
    </row>
    <row r="401" spans="2:5" ht="15.75" customHeight="1">
      <c r="B401" s="37"/>
      <c r="C401" s="37"/>
      <c r="D401" s="37"/>
      <c r="E401" s="37"/>
    </row>
    <row r="402" spans="2:5" ht="15.75" customHeight="1">
      <c r="B402" s="37"/>
      <c r="C402" s="37"/>
      <c r="D402" s="37"/>
      <c r="E402" s="37"/>
    </row>
    <row r="403" spans="2:5" ht="15.75" customHeight="1">
      <c r="B403" s="37"/>
      <c r="C403" s="37"/>
      <c r="D403" s="37"/>
      <c r="E403" s="37"/>
    </row>
    <row r="404" spans="2:5" ht="15.75" customHeight="1">
      <c r="B404" s="37"/>
      <c r="C404" s="37"/>
      <c r="D404" s="37"/>
      <c r="E404" s="37"/>
    </row>
    <row r="405" spans="2:5" ht="15.75" customHeight="1">
      <c r="B405" s="37"/>
      <c r="C405" s="37"/>
      <c r="D405" s="37"/>
      <c r="E405" s="37"/>
    </row>
    <row r="406" spans="2:5" ht="15.75" customHeight="1">
      <c r="B406" s="37"/>
      <c r="C406" s="37"/>
      <c r="D406" s="37"/>
      <c r="E406" s="37"/>
    </row>
    <row r="407" spans="2:5" ht="15.75" customHeight="1">
      <c r="B407" s="37"/>
      <c r="C407" s="37"/>
      <c r="D407" s="37"/>
      <c r="E407" s="37"/>
    </row>
    <row r="408" spans="2:5" ht="15.75" customHeight="1">
      <c r="B408" s="37"/>
      <c r="C408" s="37"/>
      <c r="D408" s="37"/>
      <c r="E408" s="37"/>
    </row>
    <row r="409" spans="2:5" ht="15.75" customHeight="1">
      <c r="B409" s="37"/>
      <c r="C409" s="37"/>
      <c r="D409" s="37"/>
      <c r="E409" s="37"/>
    </row>
    <row r="410" spans="2:5" ht="15.75" customHeight="1">
      <c r="B410" s="37"/>
      <c r="C410" s="37"/>
      <c r="D410" s="37"/>
      <c r="E410" s="37"/>
    </row>
    <row r="411" spans="2:5" ht="15.75" customHeight="1">
      <c r="B411" s="37"/>
      <c r="C411" s="37"/>
      <c r="D411" s="37"/>
      <c r="E411" s="37"/>
    </row>
    <row r="412" spans="2:5" ht="15.75" customHeight="1">
      <c r="B412" s="37"/>
      <c r="C412" s="37"/>
      <c r="D412" s="37"/>
      <c r="E412" s="37"/>
    </row>
    <row r="413" spans="2:5" ht="15.75" customHeight="1">
      <c r="B413" s="37"/>
      <c r="C413" s="37"/>
      <c r="D413" s="37"/>
      <c r="E413" s="37"/>
    </row>
    <row r="414" spans="2:5" ht="15.75" customHeight="1">
      <c r="B414" s="37"/>
      <c r="C414" s="37"/>
      <c r="D414" s="37"/>
      <c r="E414" s="37"/>
    </row>
    <row r="415" spans="2:5" ht="15.75" customHeight="1">
      <c r="B415" s="37"/>
      <c r="C415" s="37"/>
      <c r="D415" s="37"/>
      <c r="E415" s="37"/>
    </row>
    <row r="416" spans="2:5" ht="15.75" customHeight="1">
      <c r="B416" s="37"/>
      <c r="C416" s="37"/>
      <c r="D416" s="37"/>
      <c r="E416" s="37"/>
    </row>
    <row r="417" spans="2:5" ht="15.75" customHeight="1">
      <c r="B417" s="37"/>
      <c r="C417" s="37"/>
      <c r="D417" s="37"/>
      <c r="E417" s="37"/>
    </row>
    <row r="418" spans="2:5" ht="15.75" customHeight="1">
      <c r="B418" s="37"/>
      <c r="C418" s="37"/>
      <c r="D418" s="37"/>
      <c r="E418" s="37"/>
    </row>
    <row r="419" spans="2:5" ht="15.75" customHeight="1">
      <c r="B419" s="37"/>
      <c r="C419" s="37"/>
      <c r="D419" s="37"/>
      <c r="E419" s="37"/>
    </row>
    <row r="420" spans="2:5" ht="15.75" customHeight="1">
      <c r="B420" s="37"/>
      <c r="C420" s="37"/>
      <c r="D420" s="37"/>
      <c r="E420" s="37"/>
    </row>
    <row r="421" spans="2:5" ht="15.75" customHeight="1">
      <c r="B421" s="37"/>
      <c r="C421" s="37"/>
      <c r="D421" s="37"/>
      <c r="E421" s="37"/>
    </row>
    <row r="422" spans="2:5" ht="15.75" customHeight="1">
      <c r="B422" s="37"/>
      <c r="C422" s="37"/>
      <c r="D422" s="37"/>
      <c r="E422" s="37"/>
    </row>
    <row r="423" spans="2:5" ht="15.75" customHeight="1">
      <c r="B423" s="37"/>
      <c r="C423" s="37"/>
      <c r="D423" s="37"/>
      <c r="E423" s="37"/>
    </row>
    <row r="424" spans="2:5" ht="15.75" customHeight="1">
      <c r="B424" s="37"/>
      <c r="C424" s="37"/>
      <c r="D424" s="37"/>
      <c r="E424" s="37"/>
    </row>
    <row r="425" spans="2:5" ht="15.75" customHeight="1">
      <c r="B425" s="37"/>
      <c r="C425" s="37"/>
      <c r="D425" s="37"/>
      <c r="E425" s="37"/>
    </row>
    <row r="426" spans="2:5" ht="15.75" customHeight="1">
      <c r="B426" s="37"/>
      <c r="C426" s="37"/>
      <c r="D426" s="37"/>
      <c r="E426" s="37"/>
    </row>
    <row r="427" spans="2:5" ht="15.75" customHeight="1">
      <c r="B427" s="37"/>
      <c r="C427" s="37"/>
      <c r="D427" s="37"/>
      <c r="E427" s="37"/>
    </row>
    <row r="428" spans="2:5" ht="15.75" customHeight="1">
      <c r="B428" s="37"/>
      <c r="C428" s="37"/>
      <c r="D428" s="37"/>
      <c r="E428" s="37"/>
    </row>
    <row r="429" spans="2:5" ht="15.75" customHeight="1">
      <c r="B429" s="37"/>
      <c r="C429" s="37"/>
      <c r="D429" s="37"/>
      <c r="E429" s="37"/>
    </row>
    <row r="430" spans="2:5" ht="15.75" customHeight="1">
      <c r="B430" s="37"/>
      <c r="C430" s="37"/>
      <c r="D430" s="37"/>
      <c r="E430" s="37"/>
    </row>
    <row r="431" spans="2:5" ht="15.75" customHeight="1">
      <c r="B431" s="37"/>
      <c r="C431" s="37"/>
      <c r="D431" s="37"/>
      <c r="E431" s="37"/>
    </row>
    <row r="432" spans="2:5" ht="15.75" customHeight="1">
      <c r="B432" s="37"/>
      <c r="C432" s="37"/>
      <c r="D432" s="37"/>
      <c r="E432" s="37"/>
    </row>
    <row r="433" spans="2:5" ht="15.75" customHeight="1">
      <c r="B433" s="37"/>
      <c r="C433" s="37"/>
      <c r="D433" s="37"/>
      <c r="E433" s="37"/>
    </row>
    <row r="434" spans="2:5" ht="15.75" customHeight="1">
      <c r="B434" s="37"/>
      <c r="C434" s="37"/>
      <c r="D434" s="37"/>
      <c r="E434" s="37"/>
    </row>
    <row r="435" spans="2:5" ht="15.75" customHeight="1">
      <c r="B435" s="37"/>
      <c r="C435" s="37"/>
      <c r="D435" s="37"/>
      <c r="E435" s="37"/>
    </row>
    <row r="436" spans="2:5" ht="15.75" customHeight="1">
      <c r="B436" s="37"/>
      <c r="C436" s="37"/>
      <c r="D436" s="37"/>
      <c r="E436" s="37"/>
    </row>
    <row r="437" spans="2:5" ht="15.75" customHeight="1">
      <c r="B437" s="37"/>
      <c r="C437" s="37"/>
      <c r="D437" s="37"/>
      <c r="E437" s="37"/>
    </row>
    <row r="438" spans="2:5" ht="15.75" customHeight="1">
      <c r="B438" s="37"/>
      <c r="C438" s="37"/>
      <c r="D438" s="37"/>
      <c r="E438" s="37"/>
    </row>
    <row r="439" spans="2:5" ht="15.75" customHeight="1">
      <c r="B439" s="37"/>
      <c r="C439" s="37"/>
      <c r="D439" s="37"/>
      <c r="E439" s="37"/>
    </row>
    <row r="440" spans="2:5" ht="15.75" customHeight="1">
      <c r="B440" s="37"/>
      <c r="C440" s="37"/>
      <c r="D440" s="37"/>
      <c r="E440" s="37"/>
    </row>
    <row r="441" spans="2:5" ht="15.75" customHeight="1">
      <c r="B441" s="37"/>
      <c r="C441" s="37"/>
      <c r="D441" s="37"/>
      <c r="E441" s="37"/>
    </row>
    <row r="442" spans="2:5" ht="15.75" customHeight="1">
      <c r="B442" s="37"/>
      <c r="C442" s="37"/>
      <c r="D442" s="37"/>
      <c r="E442" s="37"/>
    </row>
    <row r="443" spans="2:5" ht="15.75" customHeight="1">
      <c r="B443" s="37"/>
      <c r="C443" s="37"/>
      <c r="D443" s="37"/>
      <c r="E443" s="37"/>
    </row>
    <row r="444" spans="2:5" ht="15.75" customHeight="1">
      <c r="B444" s="37"/>
      <c r="C444" s="37"/>
      <c r="D444" s="37"/>
      <c r="E444" s="37"/>
    </row>
    <row r="445" spans="2:5" ht="15.75" customHeight="1">
      <c r="B445" s="37"/>
      <c r="C445" s="37"/>
      <c r="D445" s="37"/>
      <c r="E445" s="37"/>
    </row>
    <row r="446" spans="2:5" ht="15.75" customHeight="1">
      <c r="B446" s="37"/>
      <c r="C446" s="37"/>
      <c r="D446" s="37"/>
      <c r="E446" s="37"/>
    </row>
    <row r="447" spans="2:5" ht="15.75" customHeight="1">
      <c r="B447" s="37"/>
      <c r="C447" s="37"/>
      <c r="D447" s="37"/>
      <c r="E447" s="37"/>
    </row>
    <row r="448" spans="2:5" ht="15.75" customHeight="1">
      <c r="B448" s="37"/>
      <c r="C448" s="37"/>
      <c r="D448" s="37"/>
      <c r="E448" s="37"/>
    </row>
    <row r="449" spans="2:5" ht="15.75" customHeight="1">
      <c r="B449" s="37"/>
      <c r="C449" s="37"/>
      <c r="D449" s="37"/>
      <c r="E449" s="37"/>
    </row>
    <row r="450" spans="2:5" ht="15.75" customHeight="1">
      <c r="B450" s="37"/>
      <c r="C450" s="37"/>
      <c r="D450" s="37"/>
      <c r="E450" s="37"/>
    </row>
    <row r="451" spans="2:5" ht="15.75" customHeight="1">
      <c r="B451" s="37"/>
      <c r="C451" s="37"/>
      <c r="D451" s="37"/>
      <c r="E451" s="37"/>
    </row>
    <row r="452" spans="2:5" ht="15.75" customHeight="1">
      <c r="B452" s="37"/>
      <c r="C452" s="37"/>
      <c r="D452" s="37"/>
      <c r="E452" s="37"/>
    </row>
    <row r="453" spans="2:5" ht="15.75" customHeight="1">
      <c r="B453" s="37"/>
      <c r="C453" s="37"/>
      <c r="D453" s="37"/>
      <c r="E453" s="37"/>
    </row>
    <row r="454" spans="2:5" ht="15.75" customHeight="1">
      <c r="B454" s="37"/>
      <c r="C454" s="37"/>
      <c r="D454" s="37"/>
      <c r="E454" s="37"/>
    </row>
    <row r="455" spans="2:5" ht="15.75" customHeight="1">
      <c r="B455" s="37"/>
      <c r="C455" s="37"/>
      <c r="D455" s="37"/>
      <c r="E455" s="37"/>
    </row>
    <row r="456" spans="2:5" ht="15.75" customHeight="1">
      <c r="B456" s="37"/>
      <c r="C456" s="37"/>
      <c r="D456" s="37"/>
      <c r="E456" s="37"/>
    </row>
    <row r="457" spans="2:5" ht="15.75" customHeight="1">
      <c r="B457" s="37"/>
      <c r="C457" s="37"/>
      <c r="D457" s="37"/>
      <c r="E457" s="37"/>
    </row>
    <row r="458" spans="2:5" ht="15.75" customHeight="1">
      <c r="B458" s="37"/>
      <c r="C458" s="37"/>
      <c r="D458" s="37"/>
      <c r="E458" s="37"/>
    </row>
    <row r="459" spans="2:5" ht="15.75" customHeight="1">
      <c r="B459" s="37"/>
      <c r="C459" s="37"/>
      <c r="D459" s="37"/>
      <c r="E459" s="37"/>
    </row>
    <row r="460" spans="2:5" ht="15.75" customHeight="1">
      <c r="B460" s="37"/>
      <c r="C460" s="37"/>
      <c r="D460" s="37"/>
      <c r="E460" s="37"/>
    </row>
    <row r="461" spans="2:5" ht="15.75" customHeight="1">
      <c r="B461" s="37"/>
      <c r="C461" s="37"/>
      <c r="D461" s="37"/>
      <c r="E461" s="37"/>
    </row>
    <row r="462" spans="2:5" ht="15.75" customHeight="1">
      <c r="B462" s="37"/>
      <c r="C462" s="37"/>
      <c r="D462" s="37"/>
      <c r="E462" s="37"/>
    </row>
    <row r="463" spans="2:5" ht="15.75" customHeight="1">
      <c r="B463" s="37"/>
      <c r="C463" s="37"/>
      <c r="D463" s="37"/>
      <c r="E463" s="37"/>
    </row>
    <row r="464" spans="2:5" ht="15.75" customHeight="1">
      <c r="B464" s="37"/>
      <c r="C464" s="37"/>
      <c r="D464" s="37"/>
      <c r="E464" s="37"/>
    </row>
    <row r="465" spans="2:5" ht="15.75" customHeight="1">
      <c r="B465" s="37"/>
      <c r="C465" s="37"/>
      <c r="D465" s="37"/>
      <c r="E465" s="37"/>
    </row>
    <row r="466" spans="2:5" ht="15.75" customHeight="1">
      <c r="B466" s="37"/>
      <c r="C466" s="37"/>
      <c r="D466" s="37"/>
      <c r="E466" s="37"/>
    </row>
    <row r="467" spans="2:5" ht="15.75" customHeight="1">
      <c r="B467" s="37"/>
      <c r="C467" s="37"/>
      <c r="D467" s="37"/>
      <c r="E467" s="37"/>
    </row>
    <row r="468" spans="2:5" ht="15.75" customHeight="1">
      <c r="B468" s="37"/>
      <c r="C468" s="37"/>
      <c r="D468" s="37"/>
      <c r="E468" s="37"/>
    </row>
    <row r="469" spans="2:5" ht="15.75" customHeight="1">
      <c r="B469" s="37"/>
      <c r="C469" s="37"/>
      <c r="D469" s="37"/>
      <c r="E469" s="37"/>
    </row>
    <row r="470" spans="2:5" ht="15.75" customHeight="1">
      <c r="B470" s="37"/>
      <c r="C470" s="37"/>
      <c r="D470" s="37"/>
      <c r="E470" s="37"/>
    </row>
    <row r="471" spans="2:5" ht="15.75" customHeight="1">
      <c r="B471" s="37"/>
      <c r="C471" s="37"/>
      <c r="D471" s="37"/>
      <c r="E471" s="37"/>
    </row>
    <row r="472" spans="2:5" ht="15.75" customHeight="1">
      <c r="B472" s="37"/>
      <c r="C472" s="37"/>
      <c r="D472" s="37"/>
      <c r="E472" s="37"/>
    </row>
    <row r="473" spans="2:5" ht="15.75" customHeight="1">
      <c r="B473" s="37"/>
      <c r="C473" s="37"/>
      <c r="D473" s="37"/>
      <c r="E473" s="37"/>
    </row>
    <row r="474" spans="2:5" ht="15.75" customHeight="1">
      <c r="B474" s="37"/>
      <c r="C474" s="37"/>
      <c r="D474" s="37"/>
      <c r="E474" s="37"/>
    </row>
    <row r="475" spans="2:5" ht="15.75" customHeight="1">
      <c r="B475" s="37"/>
      <c r="C475" s="37"/>
      <c r="D475" s="37"/>
      <c r="E475" s="37"/>
    </row>
    <row r="476" spans="2:5" ht="15.75" customHeight="1">
      <c r="B476" s="37"/>
      <c r="C476" s="37"/>
      <c r="D476" s="37"/>
      <c r="E476" s="37"/>
    </row>
    <row r="477" spans="2:5" ht="15.75" customHeight="1">
      <c r="B477" s="37"/>
      <c r="C477" s="37"/>
      <c r="D477" s="37"/>
      <c r="E477" s="37"/>
    </row>
    <row r="478" spans="2:5" ht="15.75" customHeight="1">
      <c r="B478" s="37"/>
      <c r="C478" s="37"/>
      <c r="D478" s="37"/>
      <c r="E478" s="37"/>
    </row>
    <row r="479" spans="2:5" ht="15.75" customHeight="1">
      <c r="B479" s="37"/>
      <c r="C479" s="37"/>
      <c r="D479" s="37"/>
      <c r="E479" s="37"/>
    </row>
    <row r="480" spans="2:5" ht="15.75" customHeight="1">
      <c r="B480" s="37"/>
      <c r="C480" s="37"/>
      <c r="D480" s="37"/>
      <c r="E480" s="37"/>
    </row>
    <row r="481" spans="2:5" ht="15.75" customHeight="1">
      <c r="B481" s="37"/>
      <c r="C481" s="37"/>
      <c r="D481" s="37"/>
      <c r="E481" s="37"/>
    </row>
    <row r="482" spans="2:5" ht="15.75" customHeight="1">
      <c r="B482" s="37"/>
      <c r="C482" s="37"/>
      <c r="D482" s="37"/>
      <c r="E482" s="37"/>
    </row>
    <row r="483" spans="2:5" ht="15.75" customHeight="1">
      <c r="B483" s="37"/>
      <c r="C483" s="37"/>
      <c r="D483" s="37"/>
      <c r="E483" s="37"/>
    </row>
    <row r="484" spans="2:5" ht="15.75" customHeight="1">
      <c r="B484" s="37"/>
      <c r="C484" s="37"/>
      <c r="D484" s="37"/>
      <c r="E484" s="37"/>
    </row>
    <row r="485" spans="2:5" ht="15.75" customHeight="1">
      <c r="B485" s="37"/>
      <c r="C485" s="37"/>
      <c r="D485" s="37"/>
      <c r="E485" s="37"/>
    </row>
    <row r="486" spans="2:5" ht="15.75" customHeight="1">
      <c r="B486" s="37"/>
      <c r="C486" s="37"/>
      <c r="D486" s="37"/>
      <c r="E486" s="37"/>
    </row>
    <row r="487" spans="2:5" ht="15.75" customHeight="1">
      <c r="B487" s="37"/>
      <c r="C487" s="37"/>
      <c r="D487" s="37"/>
      <c r="E487" s="37"/>
    </row>
    <row r="488" spans="2:5" ht="15.75" customHeight="1">
      <c r="B488" s="37"/>
      <c r="C488" s="37"/>
      <c r="D488" s="37"/>
      <c r="E488" s="37"/>
    </row>
    <row r="489" spans="2:5" ht="15.75" customHeight="1">
      <c r="B489" s="37"/>
      <c r="C489" s="37"/>
      <c r="D489" s="37"/>
      <c r="E489" s="37"/>
    </row>
    <row r="490" spans="2:5" ht="15.75" customHeight="1">
      <c r="B490" s="37"/>
      <c r="C490" s="37"/>
      <c r="D490" s="37"/>
      <c r="E490" s="37"/>
    </row>
    <row r="491" spans="2:5" ht="15.75" customHeight="1">
      <c r="B491" s="37"/>
      <c r="C491" s="37"/>
      <c r="D491" s="37"/>
      <c r="E491" s="37"/>
    </row>
    <row r="492" spans="2:5" ht="15.75" customHeight="1">
      <c r="B492" s="37"/>
      <c r="C492" s="37"/>
      <c r="D492" s="37"/>
      <c r="E492" s="37"/>
    </row>
    <row r="493" spans="2:5" ht="15.75" customHeight="1">
      <c r="B493" s="37"/>
      <c r="C493" s="37"/>
      <c r="D493" s="37"/>
      <c r="E493" s="37"/>
    </row>
    <row r="494" spans="2:5" ht="15.75" customHeight="1">
      <c r="B494" s="37"/>
      <c r="C494" s="37"/>
      <c r="D494" s="37"/>
      <c r="E494" s="37"/>
    </row>
    <row r="495" spans="2:5" ht="15.75" customHeight="1">
      <c r="B495" s="37"/>
      <c r="C495" s="37"/>
      <c r="D495" s="37"/>
      <c r="E495" s="37"/>
    </row>
    <row r="496" spans="2:5" ht="15.75" customHeight="1">
      <c r="B496" s="37"/>
      <c r="C496" s="37"/>
      <c r="D496" s="37"/>
      <c r="E496" s="37"/>
    </row>
    <row r="497" spans="2:5" ht="15.75" customHeight="1">
      <c r="B497" s="37"/>
      <c r="C497" s="37"/>
      <c r="D497" s="37"/>
      <c r="E497" s="37"/>
    </row>
    <row r="498" spans="2:5" ht="15.75" customHeight="1">
      <c r="B498" s="37"/>
      <c r="C498" s="37"/>
      <c r="D498" s="37"/>
      <c r="E498" s="37"/>
    </row>
    <row r="499" spans="2:5" ht="15.75" customHeight="1">
      <c r="B499" s="37"/>
      <c r="C499" s="37"/>
      <c r="D499" s="37"/>
      <c r="E499" s="37"/>
    </row>
    <row r="500" spans="2:5" ht="15.75" customHeight="1">
      <c r="B500" s="37"/>
      <c r="C500" s="37"/>
      <c r="D500" s="37"/>
      <c r="E500" s="37"/>
    </row>
    <row r="501" spans="2:5" ht="15.75" customHeight="1">
      <c r="B501" s="37"/>
      <c r="C501" s="37"/>
      <c r="D501" s="37"/>
      <c r="E501" s="37"/>
    </row>
    <row r="502" spans="2:5" ht="15.75" customHeight="1">
      <c r="B502" s="37"/>
      <c r="C502" s="37"/>
      <c r="D502" s="37"/>
      <c r="E502" s="37"/>
    </row>
    <row r="503" spans="2:5" ht="15.75" customHeight="1">
      <c r="B503" s="37"/>
      <c r="C503" s="37"/>
      <c r="D503" s="37"/>
      <c r="E503" s="37"/>
    </row>
    <row r="504" spans="2:5" ht="15.75" customHeight="1">
      <c r="B504" s="37"/>
      <c r="C504" s="37"/>
      <c r="D504" s="37"/>
      <c r="E504" s="37"/>
    </row>
    <row r="505" spans="2:5" ht="15.75" customHeight="1">
      <c r="B505" s="37"/>
      <c r="C505" s="37"/>
      <c r="D505" s="37"/>
      <c r="E505" s="37"/>
    </row>
    <row r="506" spans="2:5" ht="15.75" customHeight="1">
      <c r="B506" s="37"/>
      <c r="C506" s="37"/>
      <c r="D506" s="37"/>
      <c r="E506" s="37"/>
    </row>
    <row r="507" spans="2:5" ht="15.75" customHeight="1">
      <c r="B507" s="37"/>
      <c r="C507" s="37"/>
      <c r="D507" s="37"/>
      <c r="E507" s="37"/>
    </row>
    <row r="508" spans="2:5" ht="15.75" customHeight="1">
      <c r="B508" s="37"/>
      <c r="C508" s="37"/>
      <c r="D508" s="37"/>
      <c r="E508" s="37"/>
    </row>
    <row r="509" spans="2:5" ht="15.75" customHeight="1">
      <c r="B509" s="37"/>
      <c r="C509" s="37"/>
      <c r="D509" s="37"/>
      <c r="E509" s="37"/>
    </row>
    <row r="510" spans="2:5" ht="15.75" customHeight="1">
      <c r="B510" s="37"/>
      <c r="C510" s="37"/>
      <c r="D510" s="37"/>
      <c r="E510" s="37"/>
    </row>
    <row r="511" spans="2:5" ht="15.75" customHeight="1">
      <c r="B511" s="37"/>
      <c r="C511" s="37"/>
      <c r="D511" s="37"/>
      <c r="E511" s="37"/>
    </row>
    <row r="512" spans="2:5" ht="15.75" customHeight="1">
      <c r="B512" s="37"/>
      <c r="C512" s="37"/>
      <c r="D512" s="37"/>
      <c r="E512" s="37"/>
    </row>
    <row r="513" spans="2:5" ht="15.75" customHeight="1">
      <c r="B513" s="37"/>
      <c r="C513" s="37"/>
      <c r="D513" s="37"/>
      <c r="E513" s="37"/>
    </row>
    <row r="514" spans="2:5" ht="15.75" customHeight="1">
      <c r="B514" s="37"/>
      <c r="C514" s="37"/>
      <c r="D514" s="37"/>
      <c r="E514" s="37"/>
    </row>
    <row r="515" spans="2:5" ht="15.75" customHeight="1">
      <c r="B515" s="37"/>
      <c r="C515" s="37"/>
      <c r="D515" s="37"/>
      <c r="E515" s="37"/>
    </row>
    <row r="516" spans="2:5" ht="15.75" customHeight="1">
      <c r="B516" s="37"/>
      <c r="C516" s="37"/>
      <c r="D516" s="37"/>
      <c r="E516" s="37"/>
    </row>
    <row r="517" spans="2:5" ht="15.75" customHeight="1">
      <c r="B517" s="37"/>
      <c r="C517" s="37"/>
      <c r="D517" s="37"/>
      <c r="E517" s="37"/>
    </row>
    <row r="518" spans="2:5" ht="15.75" customHeight="1">
      <c r="B518" s="37"/>
      <c r="C518" s="37"/>
      <c r="D518" s="37"/>
      <c r="E518" s="37"/>
    </row>
    <row r="519" spans="2:5" ht="15.75" customHeight="1">
      <c r="B519" s="37"/>
      <c r="C519" s="37"/>
      <c r="D519" s="37"/>
      <c r="E519" s="37"/>
    </row>
    <row r="520" spans="2:5" ht="15.75" customHeight="1">
      <c r="B520" s="37"/>
      <c r="C520" s="37"/>
      <c r="D520" s="37"/>
      <c r="E520" s="37"/>
    </row>
    <row r="521" spans="2:5" ht="15.75" customHeight="1">
      <c r="B521" s="37"/>
      <c r="C521" s="37"/>
      <c r="D521" s="37"/>
      <c r="E521" s="37"/>
    </row>
    <row r="522" spans="2:5" ht="15.75" customHeight="1">
      <c r="B522" s="37"/>
      <c r="C522" s="37"/>
      <c r="D522" s="37"/>
      <c r="E522" s="37"/>
    </row>
    <row r="523" spans="2:5" ht="15.75" customHeight="1">
      <c r="B523" s="37"/>
      <c r="C523" s="37"/>
      <c r="D523" s="37"/>
      <c r="E523" s="37"/>
    </row>
    <row r="524" spans="2:5" ht="15.75" customHeight="1">
      <c r="B524" s="37"/>
      <c r="C524" s="37"/>
      <c r="D524" s="37"/>
      <c r="E524" s="37"/>
    </row>
    <row r="525" spans="2:5" ht="15.75" customHeight="1">
      <c r="B525" s="37"/>
      <c r="C525" s="37"/>
      <c r="D525" s="37"/>
      <c r="E525" s="37"/>
    </row>
    <row r="526" spans="2:5" ht="15.75" customHeight="1">
      <c r="B526" s="37"/>
      <c r="C526" s="37"/>
      <c r="D526" s="37"/>
      <c r="E526" s="37"/>
    </row>
    <row r="527" spans="2:5" ht="15.75" customHeight="1">
      <c r="B527" s="37"/>
      <c r="C527" s="37"/>
      <c r="D527" s="37"/>
      <c r="E527" s="37"/>
    </row>
    <row r="528" spans="2:5" ht="15.75" customHeight="1">
      <c r="B528" s="37"/>
      <c r="C528" s="37"/>
      <c r="D528" s="37"/>
      <c r="E528" s="37"/>
    </row>
    <row r="529" spans="2:5" ht="15.75" customHeight="1">
      <c r="B529" s="37"/>
      <c r="C529" s="37"/>
      <c r="D529" s="37"/>
      <c r="E529" s="37"/>
    </row>
    <row r="530" spans="2:5" ht="15.75" customHeight="1">
      <c r="B530" s="37"/>
      <c r="C530" s="37"/>
      <c r="D530" s="37"/>
      <c r="E530" s="37"/>
    </row>
    <row r="531" spans="2:5" ht="15.75" customHeight="1">
      <c r="B531" s="37"/>
      <c r="C531" s="37"/>
      <c r="D531" s="37"/>
      <c r="E531" s="37"/>
    </row>
    <row r="532" spans="2:5" ht="15.75" customHeight="1">
      <c r="B532" s="37"/>
      <c r="C532" s="37"/>
      <c r="D532" s="37"/>
      <c r="E532" s="37"/>
    </row>
    <row r="533" spans="2:5" ht="15.75" customHeight="1">
      <c r="B533" s="37"/>
      <c r="C533" s="37"/>
      <c r="D533" s="37"/>
      <c r="E533" s="37"/>
    </row>
    <row r="534" spans="2:5" ht="15.75" customHeight="1">
      <c r="B534" s="37"/>
      <c r="C534" s="37"/>
      <c r="D534" s="37"/>
      <c r="E534" s="37"/>
    </row>
    <row r="535" spans="2:5" ht="15.75" customHeight="1">
      <c r="B535" s="37"/>
      <c r="C535" s="37"/>
      <c r="D535" s="37"/>
      <c r="E535" s="37"/>
    </row>
    <row r="536" spans="2:5" ht="15.75" customHeight="1">
      <c r="B536" s="37"/>
      <c r="C536" s="37"/>
      <c r="D536" s="37"/>
      <c r="E536" s="37"/>
    </row>
    <row r="537" spans="2:5" ht="15.75" customHeight="1">
      <c r="B537" s="37"/>
      <c r="C537" s="37"/>
      <c r="D537" s="37"/>
      <c r="E537" s="37"/>
    </row>
    <row r="538" spans="2:5" ht="15.75" customHeight="1">
      <c r="B538" s="37"/>
      <c r="C538" s="37"/>
      <c r="D538" s="37"/>
      <c r="E538" s="37"/>
    </row>
    <row r="539" spans="2:5" ht="15.75" customHeight="1">
      <c r="B539" s="37"/>
      <c r="C539" s="37"/>
      <c r="D539" s="37"/>
      <c r="E539" s="37"/>
    </row>
    <row r="540" spans="2:5" ht="15.75" customHeight="1">
      <c r="B540" s="37"/>
      <c r="C540" s="37"/>
      <c r="D540" s="37"/>
      <c r="E540" s="37"/>
    </row>
    <row r="541" spans="2:5" ht="15.75" customHeight="1">
      <c r="B541" s="37"/>
      <c r="C541" s="37"/>
      <c r="D541" s="37"/>
      <c r="E541" s="37"/>
    </row>
    <row r="542" spans="2:5" ht="15.75" customHeight="1">
      <c r="B542" s="37"/>
      <c r="C542" s="37"/>
      <c r="D542" s="37"/>
      <c r="E542" s="37"/>
    </row>
    <row r="543" spans="2:5" ht="15.75" customHeight="1">
      <c r="B543" s="37"/>
      <c r="C543" s="37"/>
      <c r="D543" s="37"/>
      <c r="E543" s="37"/>
    </row>
    <row r="544" spans="2:5" ht="15.75" customHeight="1">
      <c r="B544" s="37"/>
      <c r="C544" s="37"/>
      <c r="D544" s="37"/>
      <c r="E544" s="37"/>
    </row>
    <row r="545" spans="2:5" ht="15.75" customHeight="1">
      <c r="B545" s="37"/>
      <c r="C545" s="37"/>
      <c r="D545" s="37"/>
      <c r="E545" s="37"/>
    </row>
    <row r="546" spans="2:5" ht="15.75" customHeight="1">
      <c r="B546" s="37"/>
      <c r="C546" s="37"/>
      <c r="D546" s="37"/>
      <c r="E546" s="37"/>
    </row>
    <row r="547" spans="2:5" ht="15.75" customHeight="1">
      <c r="B547" s="37"/>
      <c r="C547" s="37"/>
      <c r="D547" s="37"/>
      <c r="E547" s="37"/>
    </row>
    <row r="548" spans="2:5" ht="15.75" customHeight="1">
      <c r="B548" s="37"/>
      <c r="C548" s="37"/>
      <c r="D548" s="37"/>
      <c r="E548" s="37"/>
    </row>
    <row r="549" spans="2:5" ht="15.75" customHeight="1">
      <c r="B549" s="37"/>
      <c r="C549" s="37"/>
      <c r="D549" s="37"/>
      <c r="E549" s="37"/>
    </row>
    <row r="550" spans="2:5" ht="15.75" customHeight="1">
      <c r="B550" s="37"/>
      <c r="C550" s="37"/>
      <c r="D550" s="37"/>
      <c r="E550" s="37"/>
    </row>
    <row r="551" spans="2:5" ht="15.75" customHeight="1">
      <c r="B551" s="37"/>
      <c r="C551" s="37"/>
      <c r="D551" s="37"/>
      <c r="E551" s="37"/>
    </row>
    <row r="552" spans="2:5" ht="15.75" customHeight="1">
      <c r="B552" s="37"/>
      <c r="C552" s="37"/>
      <c r="D552" s="37"/>
      <c r="E552" s="37"/>
    </row>
    <row r="553" spans="2:5" ht="15.75" customHeight="1">
      <c r="B553" s="37"/>
      <c r="C553" s="37"/>
      <c r="D553" s="37"/>
      <c r="E553" s="37"/>
    </row>
    <row r="554" spans="2:5" ht="15.75" customHeight="1">
      <c r="B554" s="37"/>
      <c r="C554" s="37"/>
      <c r="D554" s="37"/>
      <c r="E554" s="37"/>
    </row>
    <row r="555" spans="2:5" ht="15.75" customHeight="1">
      <c r="B555" s="37"/>
      <c r="C555" s="37"/>
      <c r="D555" s="37"/>
      <c r="E555" s="37"/>
    </row>
    <row r="556" spans="2:5" ht="15.75" customHeight="1">
      <c r="B556" s="37"/>
      <c r="C556" s="37"/>
      <c r="D556" s="37"/>
      <c r="E556" s="37"/>
    </row>
    <row r="557" spans="2:5" ht="15.75" customHeight="1">
      <c r="B557" s="37"/>
      <c r="C557" s="37"/>
      <c r="D557" s="37"/>
      <c r="E557" s="37"/>
    </row>
    <row r="558" spans="2:5" ht="15.75" customHeight="1">
      <c r="B558" s="37"/>
      <c r="C558" s="37"/>
      <c r="D558" s="37"/>
      <c r="E558" s="37"/>
    </row>
    <row r="559" spans="2:5" ht="15.75" customHeight="1">
      <c r="B559" s="37"/>
      <c r="C559" s="37"/>
      <c r="D559" s="37"/>
      <c r="E559" s="37"/>
    </row>
    <row r="560" spans="2:5" ht="15.75" customHeight="1">
      <c r="B560" s="37"/>
      <c r="C560" s="37"/>
      <c r="D560" s="37"/>
      <c r="E560" s="37"/>
    </row>
    <row r="561" spans="2:5" ht="15.75" customHeight="1">
      <c r="B561" s="37"/>
      <c r="C561" s="37"/>
      <c r="D561" s="37"/>
      <c r="E561" s="37"/>
    </row>
    <row r="562" spans="2:5" ht="15.75" customHeight="1">
      <c r="B562" s="37"/>
      <c r="C562" s="37"/>
      <c r="D562" s="37"/>
      <c r="E562" s="37"/>
    </row>
    <row r="563" spans="2:5" ht="15.75" customHeight="1">
      <c r="B563" s="37"/>
      <c r="C563" s="37"/>
      <c r="D563" s="37"/>
      <c r="E563" s="37"/>
    </row>
    <row r="564" spans="2:5" ht="15.75" customHeight="1">
      <c r="B564" s="37"/>
      <c r="C564" s="37"/>
      <c r="D564" s="37"/>
      <c r="E564" s="37"/>
    </row>
    <row r="565" spans="2:5" ht="15.75" customHeight="1">
      <c r="B565" s="37"/>
      <c r="C565" s="37"/>
      <c r="D565" s="37"/>
      <c r="E565" s="37"/>
    </row>
    <row r="566" spans="2:5" ht="15.75" customHeight="1">
      <c r="B566" s="37"/>
      <c r="C566" s="37"/>
      <c r="D566" s="37"/>
      <c r="E566" s="37"/>
    </row>
    <row r="567" spans="2:5" ht="15.75" customHeight="1">
      <c r="B567" s="37"/>
      <c r="C567" s="37"/>
      <c r="D567" s="37"/>
      <c r="E567" s="37"/>
    </row>
    <row r="568" spans="2:5" ht="15.75" customHeight="1">
      <c r="B568" s="37"/>
      <c r="C568" s="37"/>
      <c r="D568" s="37"/>
      <c r="E568" s="37"/>
    </row>
    <row r="569" spans="2:5" ht="15.75" customHeight="1">
      <c r="B569" s="37"/>
      <c r="C569" s="37"/>
      <c r="D569" s="37"/>
      <c r="E569" s="37"/>
    </row>
    <row r="570" spans="2:5" ht="15.75" customHeight="1">
      <c r="B570" s="37"/>
      <c r="C570" s="37"/>
      <c r="D570" s="37"/>
      <c r="E570" s="37"/>
    </row>
    <row r="571" spans="2:5" ht="15.75" customHeight="1">
      <c r="B571" s="37"/>
      <c r="C571" s="37"/>
      <c r="D571" s="37"/>
      <c r="E571" s="37"/>
    </row>
    <row r="572" spans="2:5" ht="15.75" customHeight="1">
      <c r="B572" s="37"/>
      <c r="C572" s="37"/>
      <c r="D572" s="37"/>
      <c r="E572" s="37"/>
    </row>
    <row r="573" spans="2:5" ht="15.75" customHeight="1">
      <c r="B573" s="37"/>
      <c r="C573" s="37"/>
      <c r="D573" s="37"/>
      <c r="E573" s="37"/>
    </row>
    <row r="574" spans="2:5" ht="15.75" customHeight="1">
      <c r="B574" s="37"/>
      <c r="C574" s="37"/>
      <c r="D574" s="37"/>
      <c r="E574" s="37"/>
    </row>
    <row r="575" spans="2:5" ht="15.75" customHeight="1">
      <c r="B575" s="37"/>
      <c r="C575" s="37"/>
      <c r="D575" s="37"/>
      <c r="E575" s="37"/>
    </row>
    <row r="576" spans="2:5" ht="15.75" customHeight="1">
      <c r="B576" s="37"/>
      <c r="C576" s="37"/>
      <c r="D576" s="37"/>
      <c r="E576" s="37"/>
    </row>
    <row r="577" spans="2:5" ht="15.75" customHeight="1">
      <c r="B577" s="37"/>
      <c r="C577" s="37"/>
      <c r="D577" s="37"/>
      <c r="E577" s="37"/>
    </row>
    <row r="578" spans="2:5" ht="15.75" customHeight="1">
      <c r="B578" s="37"/>
      <c r="C578" s="37"/>
      <c r="D578" s="37"/>
      <c r="E578" s="37"/>
    </row>
    <row r="579" spans="2:5" ht="15.75" customHeight="1">
      <c r="B579" s="37"/>
      <c r="C579" s="37"/>
      <c r="D579" s="37"/>
      <c r="E579" s="37"/>
    </row>
    <row r="580" spans="2:5" ht="15.75" customHeight="1">
      <c r="B580" s="37"/>
      <c r="C580" s="37"/>
      <c r="D580" s="37"/>
      <c r="E580" s="37"/>
    </row>
    <row r="581" spans="2:5" ht="15.75" customHeight="1">
      <c r="B581" s="37"/>
      <c r="C581" s="37"/>
      <c r="D581" s="37"/>
      <c r="E581" s="37"/>
    </row>
    <row r="582" spans="2:5" ht="15.75" customHeight="1">
      <c r="B582" s="37"/>
      <c r="C582" s="37"/>
      <c r="D582" s="37"/>
      <c r="E582" s="37"/>
    </row>
    <row r="583" spans="2:5" ht="15.75" customHeight="1">
      <c r="B583" s="37"/>
      <c r="C583" s="37"/>
      <c r="D583" s="37"/>
      <c r="E583" s="37"/>
    </row>
    <row r="584" spans="2:5" ht="15.75" customHeight="1">
      <c r="B584" s="37"/>
      <c r="C584" s="37"/>
      <c r="D584" s="37"/>
      <c r="E584" s="37"/>
    </row>
    <row r="585" spans="2:5" ht="15.75" customHeight="1">
      <c r="B585" s="37"/>
      <c r="C585" s="37"/>
      <c r="D585" s="37"/>
      <c r="E585" s="37"/>
    </row>
    <row r="586" spans="2:5" ht="15.75" customHeight="1">
      <c r="B586" s="37"/>
      <c r="C586" s="37"/>
      <c r="D586" s="37"/>
      <c r="E586" s="37"/>
    </row>
    <row r="587" spans="2:5" ht="15.75" customHeight="1">
      <c r="B587" s="37"/>
      <c r="C587" s="37"/>
      <c r="D587" s="37"/>
      <c r="E587" s="37"/>
    </row>
    <row r="588" spans="2:5" ht="15.75" customHeight="1">
      <c r="B588" s="37"/>
      <c r="C588" s="37"/>
      <c r="D588" s="37"/>
      <c r="E588" s="37"/>
    </row>
    <row r="589" spans="2:5" ht="15.75" customHeight="1">
      <c r="B589" s="37"/>
      <c r="C589" s="37"/>
      <c r="D589" s="37"/>
      <c r="E589" s="37"/>
    </row>
    <row r="590" spans="2:5" ht="15.75" customHeight="1">
      <c r="B590" s="37"/>
      <c r="C590" s="37"/>
      <c r="D590" s="37"/>
      <c r="E590" s="37"/>
    </row>
    <row r="591" spans="2:5" ht="15.75" customHeight="1">
      <c r="B591" s="37"/>
      <c r="C591" s="37"/>
      <c r="D591" s="37"/>
      <c r="E591" s="37"/>
    </row>
    <row r="592" spans="2:5" ht="15.75" customHeight="1">
      <c r="B592" s="37"/>
      <c r="C592" s="37"/>
      <c r="D592" s="37"/>
      <c r="E592" s="37"/>
    </row>
    <row r="593" spans="2:5" ht="15.75" customHeight="1">
      <c r="B593" s="37"/>
      <c r="C593" s="37"/>
      <c r="D593" s="37"/>
      <c r="E593" s="37"/>
    </row>
    <row r="594" spans="2:5" ht="15.75" customHeight="1">
      <c r="B594" s="37"/>
      <c r="C594" s="37"/>
      <c r="D594" s="37"/>
      <c r="E594" s="37"/>
    </row>
    <row r="595" spans="2:5" ht="15.75" customHeight="1">
      <c r="B595" s="37"/>
      <c r="C595" s="37"/>
      <c r="D595" s="37"/>
      <c r="E595" s="37"/>
    </row>
    <row r="596" spans="2:5" ht="15.75" customHeight="1">
      <c r="B596" s="37"/>
      <c r="C596" s="37"/>
      <c r="D596" s="37"/>
      <c r="E596" s="37"/>
    </row>
    <row r="597" spans="2:5" ht="15.75" customHeight="1">
      <c r="B597" s="37"/>
      <c r="C597" s="37"/>
      <c r="D597" s="37"/>
      <c r="E597" s="37"/>
    </row>
    <row r="598" spans="2:5" ht="15.75" customHeight="1">
      <c r="B598" s="37"/>
      <c r="C598" s="37"/>
      <c r="D598" s="37"/>
      <c r="E598" s="37"/>
    </row>
    <row r="599" spans="2:5" ht="15.75" customHeight="1">
      <c r="B599" s="37"/>
      <c r="C599" s="37"/>
      <c r="D599" s="37"/>
      <c r="E599" s="37"/>
    </row>
    <row r="600" spans="2:5" ht="15.75" customHeight="1">
      <c r="B600" s="37"/>
      <c r="C600" s="37"/>
      <c r="D600" s="37"/>
      <c r="E600" s="37"/>
    </row>
    <row r="601" spans="2:5" ht="15.75" customHeight="1">
      <c r="B601" s="37"/>
      <c r="C601" s="37"/>
      <c r="D601" s="37"/>
      <c r="E601" s="37"/>
    </row>
    <row r="602" spans="2:5" ht="15.75" customHeight="1">
      <c r="B602" s="37"/>
      <c r="C602" s="37"/>
      <c r="D602" s="37"/>
      <c r="E602" s="37"/>
    </row>
    <row r="603" spans="2:5" ht="15.75" customHeight="1">
      <c r="B603" s="37"/>
      <c r="C603" s="37"/>
      <c r="D603" s="37"/>
      <c r="E603" s="37"/>
    </row>
    <row r="604" spans="2:5" ht="15.75" customHeight="1">
      <c r="B604" s="37"/>
      <c r="C604" s="37"/>
      <c r="D604" s="37"/>
      <c r="E604" s="37"/>
    </row>
    <row r="605" spans="2:5" ht="15.75" customHeight="1">
      <c r="B605" s="37"/>
      <c r="C605" s="37"/>
      <c r="D605" s="37"/>
      <c r="E605" s="37"/>
    </row>
    <row r="606" spans="2:5" ht="15.75" customHeight="1">
      <c r="B606" s="37"/>
      <c r="C606" s="37"/>
      <c r="D606" s="37"/>
      <c r="E606" s="37"/>
    </row>
    <row r="607" spans="2:5" ht="15.75" customHeight="1">
      <c r="B607" s="37"/>
      <c r="C607" s="37"/>
      <c r="D607" s="37"/>
      <c r="E607" s="37"/>
    </row>
    <row r="608" spans="2:5" ht="15.75" customHeight="1">
      <c r="B608" s="37"/>
      <c r="C608" s="37"/>
      <c r="D608" s="37"/>
      <c r="E608" s="37"/>
    </row>
    <row r="609" spans="2:5" ht="15.75" customHeight="1">
      <c r="B609" s="37"/>
      <c r="C609" s="37"/>
      <c r="D609" s="37"/>
      <c r="E609" s="37"/>
    </row>
    <row r="610" spans="2:5" ht="15.75" customHeight="1">
      <c r="B610" s="37"/>
      <c r="C610" s="37"/>
      <c r="D610" s="37"/>
      <c r="E610" s="37"/>
    </row>
    <row r="611" spans="2:5" ht="15.75" customHeight="1">
      <c r="B611" s="37"/>
      <c r="C611" s="37"/>
      <c r="D611" s="37"/>
      <c r="E611" s="37"/>
    </row>
    <row r="612" spans="2:5" ht="15.75" customHeight="1">
      <c r="B612" s="37"/>
      <c r="C612" s="37"/>
      <c r="D612" s="37"/>
      <c r="E612" s="37"/>
    </row>
    <row r="613" spans="2:5" ht="15.75" customHeight="1">
      <c r="B613" s="37"/>
      <c r="C613" s="37"/>
      <c r="D613" s="37"/>
      <c r="E613" s="37"/>
    </row>
    <row r="614" spans="2:5" ht="15.75" customHeight="1">
      <c r="B614" s="37"/>
      <c r="C614" s="37"/>
      <c r="D614" s="37"/>
      <c r="E614" s="37"/>
    </row>
    <row r="615" spans="2:5" ht="15.75" customHeight="1">
      <c r="B615" s="37"/>
      <c r="C615" s="37"/>
      <c r="D615" s="37"/>
      <c r="E615" s="37"/>
    </row>
    <row r="616" spans="2:5" ht="15.75" customHeight="1">
      <c r="B616" s="37"/>
      <c r="C616" s="37"/>
      <c r="D616" s="37"/>
      <c r="E616" s="37"/>
    </row>
    <row r="617" spans="2:5" ht="15.75" customHeight="1">
      <c r="B617" s="37"/>
      <c r="C617" s="37"/>
      <c r="D617" s="37"/>
      <c r="E617" s="37"/>
    </row>
    <row r="618" spans="2:5" ht="15.75" customHeight="1">
      <c r="B618" s="37"/>
      <c r="C618" s="37"/>
      <c r="D618" s="37"/>
      <c r="E618" s="37"/>
    </row>
    <row r="619" spans="2:5" ht="15.75" customHeight="1">
      <c r="B619" s="37"/>
      <c r="C619" s="37"/>
      <c r="D619" s="37"/>
      <c r="E619" s="37"/>
    </row>
    <row r="620" spans="2:5" ht="15.75" customHeight="1">
      <c r="B620" s="37"/>
      <c r="C620" s="37"/>
      <c r="D620" s="37"/>
      <c r="E620" s="37"/>
    </row>
    <row r="621" spans="2:5" ht="15.75" customHeight="1">
      <c r="B621" s="37"/>
      <c r="C621" s="37"/>
      <c r="D621" s="37"/>
      <c r="E621" s="37"/>
    </row>
    <row r="622" spans="2:5" ht="15.75" customHeight="1">
      <c r="B622" s="37"/>
      <c r="C622" s="37"/>
      <c r="D622" s="37"/>
      <c r="E622" s="37"/>
    </row>
    <row r="623" spans="2:5" ht="15.75" customHeight="1">
      <c r="B623" s="37"/>
      <c r="C623" s="37"/>
      <c r="D623" s="37"/>
      <c r="E623" s="37"/>
    </row>
    <row r="624" spans="2:5" ht="15.75" customHeight="1">
      <c r="B624" s="37"/>
      <c r="C624" s="37"/>
      <c r="D624" s="37"/>
      <c r="E624" s="37"/>
    </row>
    <row r="625" spans="2:5" ht="15.75" customHeight="1">
      <c r="B625" s="37"/>
      <c r="C625" s="37"/>
      <c r="D625" s="37"/>
      <c r="E625" s="37"/>
    </row>
    <row r="626" spans="2:5" ht="15.75" customHeight="1">
      <c r="B626" s="37"/>
      <c r="C626" s="37"/>
      <c r="D626" s="37"/>
      <c r="E626" s="37"/>
    </row>
    <row r="627" spans="2:5" ht="15.75" customHeight="1">
      <c r="B627" s="37"/>
      <c r="C627" s="37"/>
      <c r="D627" s="37"/>
      <c r="E627" s="37"/>
    </row>
    <row r="628" spans="2:5" ht="15.75" customHeight="1">
      <c r="B628" s="37"/>
      <c r="C628" s="37"/>
      <c r="D628" s="37"/>
      <c r="E628" s="37"/>
    </row>
    <row r="629" spans="2:5" ht="15.75" customHeight="1">
      <c r="B629" s="37"/>
      <c r="C629" s="37"/>
      <c r="D629" s="37"/>
      <c r="E629" s="37"/>
    </row>
    <row r="630" spans="2:5" ht="15.75" customHeight="1">
      <c r="B630" s="37"/>
      <c r="C630" s="37"/>
      <c r="D630" s="37"/>
      <c r="E630" s="37"/>
    </row>
    <row r="631" spans="2:5" ht="15.75" customHeight="1">
      <c r="B631" s="37"/>
      <c r="C631" s="37"/>
      <c r="D631" s="37"/>
      <c r="E631" s="37"/>
    </row>
    <row r="632" spans="2:5" ht="15.75" customHeight="1">
      <c r="B632" s="37"/>
      <c r="C632" s="37"/>
      <c r="D632" s="37"/>
      <c r="E632" s="37"/>
    </row>
    <row r="633" spans="2:5" ht="15.75" customHeight="1">
      <c r="B633" s="37"/>
      <c r="C633" s="37"/>
      <c r="D633" s="37"/>
      <c r="E633" s="37"/>
    </row>
    <row r="634" spans="2:5" ht="15.75" customHeight="1">
      <c r="B634" s="37"/>
      <c r="C634" s="37"/>
      <c r="D634" s="37"/>
      <c r="E634" s="37"/>
    </row>
    <row r="635" spans="2:5" ht="15.75" customHeight="1">
      <c r="B635" s="37"/>
      <c r="C635" s="37"/>
      <c r="D635" s="37"/>
      <c r="E635" s="37"/>
    </row>
    <row r="636" spans="2:5" ht="15.75" customHeight="1">
      <c r="B636" s="37"/>
      <c r="C636" s="37"/>
      <c r="D636" s="37"/>
      <c r="E636" s="37"/>
    </row>
    <row r="637" spans="2:5" ht="15.75" customHeight="1">
      <c r="B637" s="37"/>
      <c r="C637" s="37"/>
      <c r="D637" s="37"/>
      <c r="E637" s="37"/>
    </row>
    <row r="638" spans="2:5" ht="15.75" customHeight="1">
      <c r="B638" s="37"/>
      <c r="C638" s="37"/>
      <c r="D638" s="37"/>
      <c r="E638" s="37"/>
    </row>
    <row r="639" spans="2:5" ht="15.75" customHeight="1">
      <c r="B639" s="37"/>
      <c r="C639" s="37"/>
      <c r="D639" s="37"/>
      <c r="E639" s="37"/>
    </row>
    <row r="640" spans="2:5" ht="15.75" customHeight="1">
      <c r="B640" s="37"/>
      <c r="C640" s="37"/>
      <c r="D640" s="37"/>
      <c r="E640" s="37"/>
    </row>
    <row r="641" spans="2:5" ht="15.75" customHeight="1">
      <c r="B641" s="37"/>
      <c r="C641" s="37"/>
      <c r="D641" s="37"/>
      <c r="E641" s="37"/>
    </row>
    <row r="642" spans="2:5" ht="15.75" customHeight="1">
      <c r="B642" s="37"/>
      <c r="C642" s="37"/>
      <c r="D642" s="37"/>
      <c r="E642" s="37"/>
    </row>
    <row r="643" spans="2:5" ht="15.75" customHeight="1">
      <c r="B643" s="37"/>
      <c r="C643" s="37"/>
      <c r="D643" s="37"/>
      <c r="E643" s="37"/>
    </row>
    <row r="644" spans="2:5" ht="15.75" customHeight="1">
      <c r="B644" s="37"/>
      <c r="C644" s="37"/>
      <c r="D644" s="37"/>
      <c r="E644" s="37"/>
    </row>
    <row r="645" spans="2:5" ht="15.75" customHeight="1">
      <c r="B645" s="37"/>
      <c r="C645" s="37"/>
      <c r="D645" s="37"/>
      <c r="E645" s="37"/>
    </row>
    <row r="646" spans="2:5" ht="15.75" customHeight="1">
      <c r="B646" s="37"/>
      <c r="C646" s="37"/>
      <c r="D646" s="37"/>
      <c r="E646" s="37"/>
    </row>
    <row r="647" spans="2:5" ht="15.75" customHeight="1">
      <c r="B647" s="37"/>
      <c r="C647" s="37"/>
      <c r="D647" s="37"/>
      <c r="E647" s="37"/>
    </row>
    <row r="648" spans="2:5" ht="15.75" customHeight="1">
      <c r="B648" s="37"/>
      <c r="C648" s="37"/>
      <c r="D648" s="37"/>
      <c r="E648" s="37"/>
    </row>
    <row r="649" spans="2:5" ht="15.75" customHeight="1">
      <c r="B649" s="37"/>
      <c r="C649" s="37"/>
      <c r="D649" s="37"/>
      <c r="E649" s="37"/>
    </row>
    <row r="650" spans="2:5" ht="15.75" customHeight="1">
      <c r="B650" s="37"/>
      <c r="C650" s="37"/>
      <c r="D650" s="37"/>
      <c r="E650" s="37"/>
    </row>
    <row r="651" spans="2:5" ht="15.75" customHeight="1">
      <c r="B651" s="37"/>
      <c r="C651" s="37"/>
      <c r="D651" s="37"/>
      <c r="E651" s="37"/>
    </row>
    <row r="652" spans="2:5" ht="15.75" customHeight="1">
      <c r="B652" s="37"/>
      <c r="C652" s="37"/>
      <c r="D652" s="37"/>
      <c r="E652" s="37"/>
    </row>
    <row r="653" spans="2:5" ht="15.75" customHeight="1">
      <c r="B653" s="37"/>
      <c r="C653" s="37"/>
      <c r="D653" s="37"/>
      <c r="E653" s="37"/>
    </row>
    <row r="654" spans="2:5" ht="15.75" customHeight="1">
      <c r="B654" s="37"/>
      <c r="C654" s="37"/>
      <c r="D654" s="37"/>
      <c r="E654" s="37"/>
    </row>
    <row r="655" spans="2:5" ht="15.75" customHeight="1">
      <c r="B655" s="37"/>
      <c r="C655" s="37"/>
      <c r="D655" s="37"/>
      <c r="E655" s="37"/>
    </row>
    <row r="656" spans="2:5" ht="15.75" customHeight="1">
      <c r="B656" s="37"/>
      <c r="C656" s="37"/>
      <c r="D656" s="37"/>
      <c r="E656" s="37"/>
    </row>
    <row r="657" spans="2:5" ht="15.75" customHeight="1">
      <c r="B657" s="37"/>
      <c r="C657" s="37"/>
      <c r="D657" s="37"/>
      <c r="E657" s="37"/>
    </row>
    <row r="658" spans="2:5" ht="15.75" customHeight="1">
      <c r="B658" s="37"/>
      <c r="C658" s="37"/>
      <c r="D658" s="37"/>
      <c r="E658" s="37"/>
    </row>
    <row r="659" spans="2:5" ht="15.75" customHeight="1">
      <c r="B659" s="37"/>
      <c r="C659" s="37"/>
      <c r="D659" s="37"/>
      <c r="E659" s="37"/>
    </row>
    <row r="660" spans="2:5" ht="15.75" customHeight="1">
      <c r="B660" s="37"/>
      <c r="C660" s="37"/>
      <c r="D660" s="37"/>
      <c r="E660" s="37"/>
    </row>
    <row r="661" spans="2:5" ht="15.75" customHeight="1">
      <c r="B661" s="37"/>
      <c r="C661" s="37"/>
      <c r="D661" s="37"/>
      <c r="E661" s="37"/>
    </row>
    <row r="662" spans="2:5" ht="15.75" customHeight="1">
      <c r="B662" s="37"/>
      <c r="C662" s="37"/>
      <c r="D662" s="37"/>
      <c r="E662" s="37"/>
    </row>
    <row r="663" spans="2:5" ht="15.75" customHeight="1">
      <c r="B663" s="37"/>
      <c r="C663" s="37"/>
      <c r="D663" s="37"/>
      <c r="E663" s="37"/>
    </row>
    <row r="664" spans="2:5" ht="15.75" customHeight="1">
      <c r="B664" s="37"/>
      <c r="C664" s="37"/>
      <c r="D664" s="37"/>
      <c r="E664" s="37"/>
    </row>
    <row r="665" spans="2:5" ht="15.75" customHeight="1">
      <c r="B665" s="37"/>
      <c r="C665" s="37"/>
      <c r="D665" s="37"/>
      <c r="E665" s="37"/>
    </row>
    <row r="666" spans="2:5" ht="15.75" customHeight="1">
      <c r="B666" s="37"/>
      <c r="C666" s="37"/>
      <c r="D666" s="37"/>
      <c r="E666" s="37"/>
    </row>
    <row r="667" spans="2:5" ht="15.75" customHeight="1">
      <c r="B667" s="37"/>
      <c r="C667" s="37"/>
      <c r="D667" s="37"/>
      <c r="E667" s="37"/>
    </row>
    <row r="668" spans="2:5" ht="15.75" customHeight="1">
      <c r="B668" s="37"/>
      <c r="C668" s="37"/>
      <c r="D668" s="37"/>
      <c r="E668" s="37"/>
    </row>
    <row r="669" spans="2:5" ht="15.75" customHeight="1">
      <c r="B669" s="37"/>
      <c r="C669" s="37"/>
      <c r="D669" s="37"/>
      <c r="E669" s="37"/>
    </row>
    <row r="670" spans="2:5" ht="15.75" customHeight="1">
      <c r="B670" s="37"/>
      <c r="C670" s="37"/>
      <c r="D670" s="37"/>
      <c r="E670" s="37"/>
    </row>
    <row r="671" spans="2:5" ht="15.75" customHeight="1">
      <c r="B671" s="37"/>
      <c r="C671" s="37"/>
      <c r="D671" s="37"/>
      <c r="E671" s="37"/>
    </row>
    <row r="672" spans="2:5" ht="15.75" customHeight="1">
      <c r="B672" s="37"/>
      <c r="C672" s="37"/>
      <c r="D672" s="37"/>
      <c r="E672" s="37"/>
    </row>
    <row r="673" spans="2:5" ht="15.75" customHeight="1">
      <c r="B673" s="37"/>
      <c r="C673" s="37"/>
      <c r="D673" s="37"/>
      <c r="E673" s="37"/>
    </row>
    <row r="674" spans="2:5" ht="15.75" customHeight="1">
      <c r="B674" s="37"/>
      <c r="C674" s="37"/>
      <c r="D674" s="37"/>
      <c r="E674" s="37"/>
    </row>
    <row r="675" spans="2:5" ht="15.75" customHeight="1">
      <c r="B675" s="37"/>
      <c r="C675" s="37"/>
      <c r="D675" s="37"/>
      <c r="E675" s="37"/>
    </row>
    <row r="676" spans="2:5" ht="15.75" customHeight="1">
      <c r="B676" s="37"/>
      <c r="C676" s="37"/>
      <c r="D676" s="37"/>
      <c r="E676" s="37"/>
    </row>
    <row r="677" spans="2:5" ht="15.75" customHeight="1">
      <c r="B677" s="37"/>
      <c r="C677" s="37"/>
      <c r="D677" s="37"/>
      <c r="E677" s="37"/>
    </row>
    <row r="678" spans="2:5" ht="15.75" customHeight="1">
      <c r="B678" s="37"/>
      <c r="C678" s="37"/>
      <c r="D678" s="37"/>
      <c r="E678" s="37"/>
    </row>
    <row r="679" spans="2:5" ht="15.75" customHeight="1">
      <c r="B679" s="37"/>
      <c r="C679" s="37"/>
      <c r="D679" s="37"/>
      <c r="E679" s="37"/>
    </row>
    <row r="680" spans="2:5" ht="15.75" customHeight="1">
      <c r="B680" s="37"/>
      <c r="C680" s="37"/>
      <c r="D680" s="37"/>
      <c r="E680" s="37"/>
    </row>
    <row r="681" spans="2:5" ht="15.75" customHeight="1">
      <c r="B681" s="37"/>
      <c r="C681" s="37"/>
      <c r="D681" s="37"/>
      <c r="E681" s="37"/>
    </row>
    <row r="682" spans="2:5" ht="15.75" customHeight="1">
      <c r="B682" s="37"/>
      <c r="C682" s="37"/>
      <c r="D682" s="37"/>
      <c r="E682" s="37"/>
    </row>
    <row r="683" spans="2:5" ht="15.75" customHeight="1">
      <c r="B683" s="37"/>
      <c r="C683" s="37"/>
      <c r="D683" s="37"/>
      <c r="E683" s="37"/>
    </row>
    <row r="684" spans="2:5" ht="15.75" customHeight="1">
      <c r="B684" s="37"/>
      <c r="C684" s="37"/>
      <c r="D684" s="37"/>
      <c r="E684" s="37"/>
    </row>
    <row r="685" spans="2:5" ht="15.75" customHeight="1">
      <c r="B685" s="37"/>
      <c r="C685" s="37"/>
      <c r="D685" s="37"/>
      <c r="E685" s="37"/>
    </row>
    <row r="686" spans="2:5" ht="15.75" customHeight="1">
      <c r="B686" s="37"/>
      <c r="C686" s="37"/>
      <c r="D686" s="37"/>
      <c r="E686" s="37"/>
    </row>
    <row r="687" spans="2:5" ht="15.75" customHeight="1">
      <c r="B687" s="37"/>
      <c r="C687" s="37"/>
      <c r="D687" s="37"/>
      <c r="E687" s="37"/>
    </row>
    <row r="688" spans="2:5" ht="15.75" customHeight="1">
      <c r="B688" s="37"/>
      <c r="C688" s="37"/>
      <c r="D688" s="37"/>
      <c r="E688" s="37"/>
    </row>
    <row r="689" spans="2:5" ht="15.75" customHeight="1">
      <c r="B689" s="37"/>
      <c r="C689" s="37"/>
      <c r="D689" s="37"/>
      <c r="E689" s="37"/>
    </row>
    <row r="690" spans="2:5" ht="15.75" customHeight="1">
      <c r="B690" s="37"/>
      <c r="C690" s="37"/>
      <c r="D690" s="37"/>
      <c r="E690" s="37"/>
    </row>
    <row r="691" spans="2:5" ht="15.75" customHeight="1">
      <c r="B691" s="37"/>
      <c r="C691" s="37"/>
      <c r="D691" s="37"/>
      <c r="E691" s="37"/>
    </row>
    <row r="692" spans="2:5" ht="15.75" customHeight="1">
      <c r="B692" s="37"/>
      <c r="C692" s="37"/>
      <c r="D692" s="37"/>
      <c r="E692" s="37"/>
    </row>
    <row r="693" spans="2:5" ht="15.75" customHeight="1">
      <c r="B693" s="37"/>
      <c r="C693" s="37"/>
      <c r="D693" s="37"/>
      <c r="E693" s="37"/>
    </row>
    <row r="694" spans="2:5" ht="15.75" customHeight="1">
      <c r="B694" s="37"/>
      <c r="C694" s="37"/>
      <c r="D694" s="37"/>
      <c r="E694" s="37"/>
    </row>
    <row r="695" spans="2:5" ht="15.75" customHeight="1">
      <c r="B695" s="37"/>
      <c r="C695" s="37"/>
      <c r="D695" s="37"/>
      <c r="E695" s="37"/>
    </row>
    <row r="696" spans="2:5" ht="15.75" customHeight="1">
      <c r="B696" s="37"/>
      <c r="C696" s="37"/>
      <c r="D696" s="37"/>
      <c r="E696" s="37"/>
    </row>
    <row r="697" spans="2:5" ht="15.75" customHeight="1">
      <c r="B697" s="37"/>
      <c r="C697" s="37"/>
      <c r="D697" s="37"/>
      <c r="E697" s="37"/>
    </row>
    <row r="698" spans="2:5" ht="15.75" customHeight="1">
      <c r="B698" s="37"/>
      <c r="C698" s="37"/>
      <c r="D698" s="37"/>
      <c r="E698" s="37"/>
    </row>
    <row r="699" spans="2:5" ht="15.75" customHeight="1">
      <c r="B699" s="37"/>
      <c r="C699" s="37"/>
      <c r="D699" s="37"/>
      <c r="E699" s="37"/>
    </row>
    <row r="700" spans="2:5" ht="15.75" customHeight="1">
      <c r="B700" s="37"/>
      <c r="C700" s="37"/>
      <c r="D700" s="37"/>
      <c r="E700" s="37"/>
    </row>
    <row r="701" spans="2:5" ht="15.75" customHeight="1">
      <c r="B701" s="37"/>
      <c r="C701" s="37"/>
      <c r="D701" s="37"/>
      <c r="E701" s="37"/>
    </row>
    <row r="702" spans="2:5" ht="15.75" customHeight="1">
      <c r="B702" s="37"/>
      <c r="C702" s="37"/>
      <c r="D702" s="37"/>
      <c r="E702" s="37"/>
    </row>
    <row r="703" spans="2:5" ht="15.75" customHeight="1">
      <c r="B703" s="37"/>
      <c r="C703" s="37"/>
      <c r="D703" s="37"/>
      <c r="E703" s="37"/>
    </row>
    <row r="704" spans="2:5" ht="15.75" customHeight="1">
      <c r="B704" s="37"/>
      <c r="C704" s="37"/>
      <c r="D704" s="37"/>
      <c r="E704" s="37"/>
    </row>
    <row r="705" spans="2:5" ht="15.75" customHeight="1">
      <c r="B705" s="37"/>
      <c r="C705" s="37"/>
      <c r="D705" s="37"/>
      <c r="E705" s="37"/>
    </row>
    <row r="706" spans="2:5" ht="15.75" customHeight="1">
      <c r="B706" s="37"/>
      <c r="C706" s="37"/>
      <c r="D706" s="37"/>
      <c r="E706" s="37"/>
    </row>
    <row r="707" spans="2:5" ht="15.75" customHeight="1">
      <c r="B707" s="37"/>
      <c r="C707" s="37"/>
      <c r="D707" s="37"/>
      <c r="E707" s="37"/>
    </row>
    <row r="708" spans="2:5" ht="15.75" customHeight="1">
      <c r="B708" s="37"/>
      <c r="C708" s="37"/>
      <c r="D708" s="37"/>
      <c r="E708" s="37"/>
    </row>
    <row r="709" spans="2:5" ht="15.75" customHeight="1">
      <c r="B709" s="37"/>
      <c r="C709" s="37"/>
      <c r="D709" s="37"/>
      <c r="E709" s="37"/>
    </row>
    <row r="710" spans="2:5" ht="15.75" customHeight="1">
      <c r="B710" s="37"/>
      <c r="C710" s="37"/>
      <c r="D710" s="37"/>
      <c r="E710" s="37"/>
    </row>
    <row r="711" spans="2:5" ht="15.75" customHeight="1">
      <c r="B711" s="37"/>
      <c r="C711" s="37"/>
      <c r="D711" s="37"/>
      <c r="E711" s="37"/>
    </row>
    <row r="712" spans="2:5" ht="15.75" customHeight="1">
      <c r="B712" s="37"/>
      <c r="C712" s="37"/>
      <c r="D712" s="37"/>
      <c r="E712" s="37"/>
    </row>
    <row r="713" spans="2:5" ht="15.75" customHeight="1">
      <c r="B713" s="37"/>
      <c r="C713" s="37"/>
      <c r="D713" s="37"/>
      <c r="E713" s="37"/>
    </row>
    <row r="714" spans="2:5" ht="15.75" customHeight="1">
      <c r="B714" s="37"/>
      <c r="C714" s="37"/>
      <c r="D714" s="37"/>
      <c r="E714" s="37"/>
    </row>
    <row r="715" spans="2:5" ht="15.75" customHeight="1">
      <c r="B715" s="37"/>
      <c r="C715" s="37"/>
      <c r="D715" s="37"/>
      <c r="E715" s="37"/>
    </row>
    <row r="716" spans="2:5" ht="15.75" customHeight="1">
      <c r="B716" s="37"/>
      <c r="C716" s="37"/>
      <c r="D716" s="37"/>
      <c r="E716" s="37"/>
    </row>
    <row r="717" spans="2:5" ht="15.75" customHeight="1">
      <c r="B717" s="37"/>
      <c r="C717" s="37"/>
      <c r="D717" s="37"/>
      <c r="E717" s="37"/>
    </row>
    <row r="718" spans="2:5" ht="15.75" customHeight="1">
      <c r="B718" s="37"/>
      <c r="C718" s="37"/>
      <c r="D718" s="37"/>
      <c r="E718" s="37"/>
    </row>
    <row r="719" spans="2:5" ht="15.75" customHeight="1">
      <c r="B719" s="37"/>
      <c r="C719" s="37"/>
      <c r="D719" s="37"/>
      <c r="E719" s="37"/>
    </row>
    <row r="720" spans="2:5" ht="15.75" customHeight="1">
      <c r="B720" s="37"/>
      <c r="C720" s="37"/>
      <c r="D720" s="37"/>
      <c r="E720" s="37"/>
    </row>
    <row r="721" spans="2:5" ht="15.75" customHeight="1">
      <c r="B721" s="37"/>
      <c r="C721" s="37"/>
      <c r="D721" s="37"/>
      <c r="E721" s="37"/>
    </row>
    <row r="722" spans="2:5" ht="15.75" customHeight="1">
      <c r="B722" s="37"/>
      <c r="C722" s="37"/>
      <c r="D722" s="37"/>
      <c r="E722" s="37"/>
    </row>
    <row r="723" spans="2:5" ht="15.75" customHeight="1">
      <c r="B723" s="37"/>
      <c r="C723" s="37"/>
      <c r="D723" s="37"/>
      <c r="E723" s="37"/>
    </row>
    <row r="724" spans="2:5" ht="15.75" customHeight="1">
      <c r="B724" s="37"/>
      <c r="C724" s="37"/>
      <c r="D724" s="37"/>
      <c r="E724" s="37"/>
    </row>
    <row r="725" spans="2:5" ht="15.75" customHeight="1">
      <c r="B725" s="37"/>
      <c r="C725" s="37"/>
      <c r="D725" s="37"/>
      <c r="E725" s="37"/>
    </row>
    <row r="726" spans="2:5" ht="15.75" customHeight="1">
      <c r="B726" s="37"/>
      <c r="C726" s="37"/>
      <c r="D726" s="37"/>
      <c r="E726" s="37"/>
    </row>
    <row r="727" spans="2:5" ht="15.75" customHeight="1">
      <c r="B727" s="37"/>
      <c r="C727" s="37"/>
      <c r="D727" s="37"/>
      <c r="E727" s="37"/>
    </row>
    <row r="728" spans="2:5" ht="15.75" customHeight="1">
      <c r="B728" s="37"/>
      <c r="C728" s="37"/>
      <c r="D728" s="37"/>
      <c r="E728" s="37"/>
    </row>
    <row r="729" spans="2:5" ht="15.75" customHeight="1">
      <c r="B729" s="37"/>
      <c r="C729" s="37"/>
      <c r="D729" s="37"/>
      <c r="E729" s="37"/>
    </row>
    <row r="730" spans="2:5" ht="15.75" customHeight="1">
      <c r="B730" s="37"/>
      <c r="C730" s="37"/>
      <c r="D730" s="37"/>
      <c r="E730" s="37"/>
    </row>
    <row r="731" spans="2:5" ht="15.75" customHeight="1">
      <c r="B731" s="37"/>
      <c r="C731" s="37"/>
      <c r="D731" s="37"/>
      <c r="E731" s="37"/>
    </row>
    <row r="732" spans="2:5" ht="15.75" customHeight="1">
      <c r="B732" s="37"/>
      <c r="C732" s="37"/>
      <c r="D732" s="37"/>
      <c r="E732" s="37"/>
    </row>
    <row r="733" spans="2:5" ht="15.75" customHeight="1">
      <c r="B733" s="37"/>
      <c r="C733" s="37"/>
      <c r="D733" s="37"/>
      <c r="E733" s="37"/>
    </row>
    <row r="734" spans="2:5" ht="15.75" customHeight="1">
      <c r="B734" s="37"/>
      <c r="C734" s="37"/>
      <c r="D734" s="37"/>
      <c r="E734" s="37"/>
    </row>
    <row r="735" spans="2:5" ht="15.75" customHeight="1">
      <c r="B735" s="37"/>
      <c r="C735" s="37"/>
      <c r="D735" s="37"/>
      <c r="E735" s="37"/>
    </row>
    <row r="736" spans="2:5" ht="15.75" customHeight="1">
      <c r="B736" s="37"/>
      <c r="C736" s="37"/>
      <c r="D736" s="37"/>
      <c r="E736" s="37"/>
    </row>
    <row r="737" spans="2:5" ht="15.75" customHeight="1">
      <c r="B737" s="37"/>
      <c r="C737" s="37"/>
      <c r="D737" s="37"/>
      <c r="E737" s="37"/>
    </row>
    <row r="738" spans="2:5" ht="15.75" customHeight="1">
      <c r="B738" s="37"/>
      <c r="C738" s="37"/>
      <c r="D738" s="37"/>
      <c r="E738" s="37"/>
    </row>
    <row r="739" spans="2:5" ht="15.75" customHeight="1">
      <c r="B739" s="37"/>
      <c r="C739" s="37"/>
      <c r="D739" s="37"/>
      <c r="E739" s="37"/>
    </row>
    <row r="740" spans="2:5" ht="15.75" customHeight="1">
      <c r="B740" s="37"/>
      <c r="C740" s="37"/>
      <c r="D740" s="37"/>
      <c r="E740" s="37"/>
    </row>
    <row r="741" spans="2:5" ht="15.75" customHeight="1">
      <c r="B741" s="37"/>
      <c r="C741" s="37"/>
      <c r="D741" s="37"/>
      <c r="E741" s="37"/>
    </row>
    <row r="742" spans="2:5" ht="15.75" customHeight="1">
      <c r="B742" s="37"/>
      <c r="C742" s="37"/>
      <c r="D742" s="37"/>
      <c r="E742" s="37"/>
    </row>
    <row r="743" spans="2:5" ht="15.75" customHeight="1">
      <c r="B743" s="37"/>
      <c r="C743" s="37"/>
      <c r="D743" s="37"/>
      <c r="E743" s="37"/>
    </row>
    <row r="744" spans="2:5" ht="15.75" customHeight="1">
      <c r="B744" s="37"/>
      <c r="C744" s="37"/>
      <c r="D744" s="37"/>
      <c r="E744" s="37"/>
    </row>
    <row r="745" spans="2:5" ht="15.75" customHeight="1">
      <c r="B745" s="37"/>
      <c r="C745" s="37"/>
      <c r="D745" s="37"/>
      <c r="E745" s="37"/>
    </row>
    <row r="746" spans="2:5" ht="15.75" customHeight="1">
      <c r="B746" s="37"/>
      <c r="C746" s="37"/>
      <c r="D746" s="37"/>
      <c r="E746" s="37"/>
    </row>
    <row r="747" spans="2:5" ht="15.75" customHeight="1">
      <c r="B747" s="37"/>
      <c r="C747" s="37"/>
      <c r="D747" s="37"/>
      <c r="E747" s="37"/>
    </row>
    <row r="748" spans="2:5" ht="15.75" customHeight="1">
      <c r="B748" s="37"/>
      <c r="C748" s="37"/>
      <c r="D748" s="37"/>
      <c r="E748" s="37"/>
    </row>
    <row r="749" spans="2:5" ht="15.75" customHeight="1">
      <c r="B749" s="37"/>
      <c r="C749" s="37"/>
      <c r="D749" s="37"/>
      <c r="E749" s="37"/>
    </row>
    <row r="750" spans="2:5" ht="15.75" customHeight="1">
      <c r="B750" s="37"/>
      <c r="C750" s="37"/>
      <c r="D750" s="37"/>
      <c r="E750" s="37"/>
    </row>
    <row r="751" spans="2:5" ht="15.75" customHeight="1">
      <c r="B751" s="37"/>
      <c r="C751" s="37"/>
      <c r="D751" s="37"/>
      <c r="E751" s="37"/>
    </row>
    <row r="752" spans="2:5" ht="15.75" customHeight="1">
      <c r="B752" s="37"/>
      <c r="C752" s="37"/>
      <c r="D752" s="37"/>
      <c r="E752" s="37"/>
    </row>
    <row r="753" spans="2:5" ht="15.75" customHeight="1">
      <c r="B753" s="37"/>
      <c r="C753" s="37"/>
      <c r="D753" s="37"/>
      <c r="E753" s="37"/>
    </row>
    <row r="754" spans="2:5" ht="15.75" customHeight="1">
      <c r="B754" s="37"/>
      <c r="C754" s="37"/>
      <c r="D754" s="37"/>
      <c r="E754" s="37"/>
    </row>
    <row r="755" spans="2:5" ht="15.75" customHeight="1">
      <c r="B755" s="37"/>
      <c r="C755" s="37"/>
      <c r="D755" s="37"/>
      <c r="E755" s="37"/>
    </row>
    <row r="756" spans="2:5" ht="15.75" customHeight="1">
      <c r="B756" s="37"/>
      <c r="C756" s="37"/>
      <c r="D756" s="37"/>
      <c r="E756" s="37"/>
    </row>
    <row r="757" spans="2:5" ht="15.75" customHeight="1">
      <c r="B757" s="37"/>
      <c r="C757" s="37"/>
      <c r="D757" s="37"/>
      <c r="E757" s="37"/>
    </row>
    <row r="758" spans="2:5" ht="15.75" customHeight="1">
      <c r="B758" s="37"/>
      <c r="C758" s="37"/>
      <c r="D758" s="37"/>
      <c r="E758" s="37"/>
    </row>
    <row r="759" spans="2:5" ht="15.75" customHeight="1">
      <c r="B759" s="37"/>
      <c r="C759" s="37"/>
      <c r="D759" s="37"/>
      <c r="E759" s="37"/>
    </row>
    <row r="760" spans="2:5" ht="15.75" customHeight="1">
      <c r="B760" s="37"/>
      <c r="C760" s="37"/>
      <c r="D760" s="37"/>
      <c r="E760" s="37"/>
    </row>
    <row r="761" spans="2:5" ht="15.75" customHeight="1">
      <c r="B761" s="37"/>
      <c r="C761" s="37"/>
      <c r="D761" s="37"/>
      <c r="E761" s="37"/>
    </row>
    <row r="762" spans="2:5" ht="15.75" customHeight="1">
      <c r="B762" s="37"/>
      <c r="C762" s="37"/>
      <c r="D762" s="37"/>
      <c r="E762" s="37"/>
    </row>
    <row r="763" spans="2:5" ht="15.75" customHeight="1">
      <c r="B763" s="37"/>
      <c r="C763" s="37"/>
      <c r="D763" s="37"/>
      <c r="E763" s="37"/>
    </row>
    <row r="764" spans="2:5" ht="15.75" customHeight="1">
      <c r="B764" s="37"/>
      <c r="C764" s="37"/>
      <c r="D764" s="37"/>
      <c r="E764" s="37"/>
    </row>
    <row r="765" spans="2:5" ht="15.75" customHeight="1">
      <c r="B765" s="37"/>
      <c r="C765" s="37"/>
      <c r="D765" s="37"/>
      <c r="E765" s="37"/>
    </row>
    <row r="766" spans="2:5" ht="15.75" customHeight="1">
      <c r="B766" s="37"/>
      <c r="C766" s="37"/>
      <c r="D766" s="37"/>
      <c r="E766" s="37"/>
    </row>
    <row r="767" spans="2:5" ht="15.75" customHeight="1">
      <c r="B767" s="37"/>
      <c r="C767" s="37"/>
      <c r="D767" s="37"/>
      <c r="E767" s="37"/>
    </row>
    <row r="768" spans="2:5" ht="15.75" customHeight="1">
      <c r="B768" s="37"/>
      <c r="C768" s="37"/>
      <c r="D768" s="37"/>
      <c r="E768" s="37"/>
    </row>
    <row r="769" spans="2:5" ht="15.75" customHeight="1">
      <c r="B769" s="37"/>
      <c r="C769" s="37"/>
      <c r="D769" s="37"/>
      <c r="E769" s="37"/>
    </row>
    <row r="770" spans="2:5" ht="15.75" customHeight="1">
      <c r="B770" s="37"/>
      <c r="C770" s="37"/>
      <c r="D770" s="37"/>
      <c r="E770" s="37"/>
    </row>
    <row r="771" spans="2:5" ht="15.75" customHeight="1">
      <c r="B771" s="37"/>
      <c r="C771" s="37"/>
      <c r="D771" s="37"/>
      <c r="E771" s="37"/>
    </row>
    <row r="772" spans="2:5" ht="15.75" customHeight="1">
      <c r="B772" s="37"/>
      <c r="C772" s="37"/>
      <c r="D772" s="37"/>
      <c r="E772" s="37"/>
    </row>
    <row r="773" spans="2:5" ht="15.75" customHeight="1">
      <c r="B773" s="37"/>
      <c r="C773" s="37"/>
      <c r="D773" s="37"/>
      <c r="E773" s="37"/>
    </row>
    <row r="774" spans="2:5" ht="15.75" customHeight="1">
      <c r="B774" s="37"/>
      <c r="C774" s="37"/>
      <c r="D774" s="37"/>
      <c r="E774" s="37"/>
    </row>
    <row r="775" spans="2:5" ht="15.75" customHeight="1">
      <c r="B775" s="37"/>
      <c r="C775" s="37"/>
      <c r="D775" s="37"/>
      <c r="E775" s="37"/>
    </row>
    <row r="776" spans="2:5" ht="15.75" customHeight="1">
      <c r="B776" s="37"/>
      <c r="C776" s="37"/>
      <c r="D776" s="37"/>
      <c r="E776" s="37"/>
    </row>
    <row r="777" spans="2:5" ht="15.75" customHeight="1">
      <c r="B777" s="37"/>
      <c r="C777" s="37"/>
      <c r="D777" s="37"/>
      <c r="E777" s="37"/>
    </row>
    <row r="778" spans="2:5" ht="15.75" customHeight="1">
      <c r="B778" s="37"/>
      <c r="C778" s="37"/>
      <c r="D778" s="37"/>
      <c r="E778" s="37"/>
    </row>
    <row r="779" spans="2:5" ht="15.75" customHeight="1">
      <c r="B779" s="37"/>
      <c r="C779" s="37"/>
      <c r="D779" s="37"/>
      <c r="E779" s="37"/>
    </row>
    <row r="780" spans="2:5" ht="15.75" customHeight="1">
      <c r="B780" s="37"/>
      <c r="C780" s="37"/>
      <c r="D780" s="37"/>
      <c r="E780" s="37"/>
    </row>
    <row r="781" spans="2:5" ht="15.75" customHeight="1">
      <c r="B781" s="37"/>
      <c r="C781" s="37"/>
      <c r="D781" s="37"/>
      <c r="E781" s="37"/>
    </row>
    <row r="782" spans="2:5" ht="15.75" customHeight="1">
      <c r="B782" s="37"/>
      <c r="C782" s="37"/>
      <c r="D782" s="37"/>
      <c r="E782" s="37"/>
    </row>
    <row r="783" spans="2:5" ht="15.75" customHeight="1">
      <c r="B783" s="37"/>
      <c r="C783" s="37"/>
      <c r="D783" s="37"/>
      <c r="E783" s="37"/>
    </row>
    <row r="784" spans="2:5" ht="15.75" customHeight="1">
      <c r="B784" s="37"/>
      <c r="C784" s="37"/>
      <c r="D784" s="37"/>
      <c r="E784" s="37"/>
    </row>
    <row r="785" spans="2:5" ht="15.75" customHeight="1">
      <c r="B785" s="37"/>
      <c r="C785" s="37"/>
      <c r="D785" s="37"/>
      <c r="E785" s="37"/>
    </row>
    <row r="786" spans="2:5" ht="15.75" customHeight="1">
      <c r="B786" s="37"/>
      <c r="C786" s="37"/>
      <c r="D786" s="37"/>
      <c r="E786" s="37"/>
    </row>
    <row r="787" spans="2:5" ht="15.75" customHeight="1">
      <c r="B787" s="37"/>
      <c r="C787" s="37"/>
      <c r="D787" s="37"/>
      <c r="E787" s="37"/>
    </row>
    <row r="788" spans="2:5" ht="15.75" customHeight="1">
      <c r="B788" s="37"/>
      <c r="C788" s="37"/>
      <c r="D788" s="37"/>
      <c r="E788" s="37"/>
    </row>
    <row r="789" spans="2:5" ht="15.75" customHeight="1">
      <c r="B789" s="37"/>
      <c r="C789" s="37"/>
      <c r="D789" s="37"/>
      <c r="E789" s="37"/>
    </row>
    <row r="790" spans="2:5" ht="15.75" customHeight="1">
      <c r="B790" s="37"/>
      <c r="C790" s="37"/>
      <c r="D790" s="37"/>
      <c r="E790" s="37"/>
    </row>
    <row r="791" spans="2:5" ht="15.75" customHeight="1">
      <c r="B791" s="37"/>
      <c r="C791" s="37"/>
      <c r="D791" s="37"/>
      <c r="E791" s="37"/>
    </row>
    <row r="792" spans="2:5" ht="15.75" customHeight="1">
      <c r="B792" s="37"/>
      <c r="C792" s="37"/>
      <c r="D792" s="37"/>
      <c r="E792" s="37"/>
    </row>
    <row r="793" spans="2:5" ht="15.75" customHeight="1">
      <c r="B793" s="37"/>
      <c r="C793" s="37"/>
      <c r="D793" s="37"/>
      <c r="E793" s="37"/>
    </row>
    <row r="794" spans="2:5" ht="15.75" customHeight="1">
      <c r="B794" s="37"/>
      <c r="C794" s="37"/>
      <c r="D794" s="37"/>
      <c r="E794" s="37"/>
    </row>
    <row r="795" spans="2:5" ht="15.75" customHeight="1">
      <c r="B795" s="37"/>
      <c r="C795" s="37"/>
      <c r="D795" s="37"/>
      <c r="E795" s="37"/>
    </row>
    <row r="796" spans="2:5" ht="15.75" customHeight="1">
      <c r="B796" s="37"/>
      <c r="C796" s="37"/>
      <c r="D796" s="37"/>
      <c r="E796" s="37"/>
    </row>
    <row r="797" spans="2:5" ht="15.75" customHeight="1">
      <c r="B797" s="37"/>
      <c r="C797" s="37"/>
      <c r="D797" s="37"/>
      <c r="E797" s="37"/>
    </row>
    <row r="798" spans="2:5" ht="15.75" customHeight="1">
      <c r="B798" s="37"/>
      <c r="C798" s="37"/>
      <c r="D798" s="37"/>
      <c r="E798" s="37"/>
    </row>
    <row r="799" spans="2:5" ht="15.75" customHeight="1">
      <c r="B799" s="37"/>
      <c r="C799" s="37"/>
      <c r="D799" s="37"/>
      <c r="E799" s="37"/>
    </row>
    <row r="800" spans="2:5" ht="15.75" customHeight="1">
      <c r="B800" s="37"/>
      <c r="C800" s="37"/>
      <c r="D800" s="37"/>
      <c r="E800" s="37"/>
    </row>
    <row r="801" spans="2:5" ht="15.75" customHeight="1">
      <c r="B801" s="37"/>
      <c r="C801" s="37"/>
      <c r="D801" s="37"/>
      <c r="E801" s="37"/>
    </row>
    <row r="802" spans="2:5" ht="15.75" customHeight="1">
      <c r="B802" s="37"/>
      <c r="C802" s="37"/>
      <c r="D802" s="37"/>
      <c r="E802" s="37"/>
    </row>
    <row r="803" spans="2:5" ht="15.75" customHeight="1">
      <c r="B803" s="37"/>
      <c r="C803" s="37"/>
      <c r="D803" s="37"/>
      <c r="E803" s="37"/>
    </row>
    <row r="804" spans="2:5" ht="15.75" customHeight="1">
      <c r="B804" s="37"/>
      <c r="C804" s="37"/>
      <c r="D804" s="37"/>
      <c r="E804" s="37"/>
    </row>
    <row r="805" spans="2:5" ht="15.75" customHeight="1">
      <c r="B805" s="37"/>
      <c r="C805" s="37"/>
      <c r="D805" s="37"/>
      <c r="E805" s="37"/>
    </row>
    <row r="806" spans="2:5" ht="15.75" customHeight="1">
      <c r="B806" s="37"/>
      <c r="C806" s="37"/>
      <c r="D806" s="37"/>
      <c r="E806" s="37"/>
    </row>
    <row r="807" spans="2:5" ht="15.75" customHeight="1">
      <c r="B807" s="37"/>
      <c r="C807" s="37"/>
      <c r="D807" s="37"/>
      <c r="E807" s="37"/>
    </row>
    <row r="808" spans="2:5" ht="15.75" customHeight="1">
      <c r="B808" s="37"/>
      <c r="C808" s="37"/>
      <c r="D808" s="37"/>
      <c r="E808" s="37"/>
    </row>
    <row r="809" spans="2:5" ht="15.75" customHeight="1">
      <c r="B809" s="37"/>
      <c r="C809" s="37"/>
      <c r="D809" s="37"/>
      <c r="E809" s="37"/>
    </row>
    <row r="810" spans="2:5" ht="15.75" customHeight="1">
      <c r="B810" s="37"/>
      <c r="C810" s="37"/>
      <c r="D810" s="37"/>
      <c r="E810" s="37"/>
    </row>
    <row r="811" spans="2:5" ht="15.75" customHeight="1">
      <c r="B811" s="37"/>
      <c r="C811" s="37"/>
      <c r="D811" s="37"/>
      <c r="E811" s="37"/>
    </row>
    <row r="812" spans="2:5" ht="15.75" customHeight="1">
      <c r="B812" s="37"/>
      <c r="C812" s="37"/>
      <c r="D812" s="37"/>
      <c r="E812" s="37"/>
    </row>
    <row r="813" spans="2:5" ht="15.75" customHeight="1">
      <c r="B813" s="37"/>
      <c r="C813" s="37"/>
      <c r="D813" s="37"/>
      <c r="E813" s="37"/>
    </row>
    <row r="814" spans="2:5" ht="15.75" customHeight="1">
      <c r="B814" s="37"/>
      <c r="C814" s="37"/>
      <c r="D814" s="37"/>
      <c r="E814" s="37"/>
    </row>
    <row r="815" spans="2:5" ht="15.75" customHeight="1">
      <c r="B815" s="37"/>
      <c r="C815" s="37"/>
      <c r="D815" s="37"/>
      <c r="E815" s="37"/>
    </row>
    <row r="816" spans="2:5" ht="15.75" customHeight="1">
      <c r="B816" s="37"/>
      <c r="C816" s="37"/>
      <c r="D816" s="37"/>
      <c r="E816" s="37"/>
    </row>
    <row r="817" spans="2:5" ht="15.75" customHeight="1">
      <c r="B817" s="37"/>
      <c r="C817" s="37"/>
      <c r="D817" s="37"/>
      <c r="E817" s="37"/>
    </row>
    <row r="818" spans="2:5" ht="15.75" customHeight="1">
      <c r="B818" s="37"/>
      <c r="C818" s="37"/>
      <c r="D818" s="37"/>
      <c r="E818" s="37"/>
    </row>
    <row r="819" spans="2:5" ht="15.75" customHeight="1">
      <c r="B819" s="37"/>
      <c r="C819" s="37"/>
      <c r="D819" s="37"/>
      <c r="E819" s="37"/>
    </row>
    <row r="820" spans="2:5" ht="15.75" customHeight="1">
      <c r="B820" s="37"/>
      <c r="C820" s="37"/>
      <c r="D820" s="37"/>
      <c r="E820" s="37"/>
    </row>
    <row r="821" spans="2:5" ht="15.75" customHeight="1">
      <c r="B821" s="37"/>
      <c r="C821" s="37"/>
      <c r="D821" s="37"/>
      <c r="E821" s="37"/>
    </row>
    <row r="822" spans="2:5" ht="15.75" customHeight="1">
      <c r="B822" s="37"/>
      <c r="C822" s="37"/>
      <c r="D822" s="37"/>
      <c r="E822" s="37"/>
    </row>
    <row r="823" spans="2:5" ht="15.75" customHeight="1">
      <c r="B823" s="37"/>
      <c r="C823" s="37"/>
      <c r="D823" s="37"/>
      <c r="E823" s="37"/>
    </row>
    <row r="824" spans="2:5" ht="15.75" customHeight="1">
      <c r="B824" s="37"/>
      <c r="C824" s="37"/>
      <c r="D824" s="37"/>
      <c r="E824" s="37"/>
    </row>
    <row r="825" spans="2:5" ht="15.75" customHeight="1">
      <c r="B825" s="37"/>
      <c r="C825" s="37"/>
      <c r="D825" s="37"/>
      <c r="E825" s="37"/>
    </row>
    <row r="826" spans="2:5" ht="15.75" customHeight="1">
      <c r="B826" s="37"/>
      <c r="C826" s="37"/>
      <c r="D826" s="37"/>
      <c r="E826" s="37"/>
    </row>
    <row r="827" spans="2:5" ht="15.75" customHeight="1">
      <c r="B827" s="37"/>
      <c r="C827" s="37"/>
      <c r="D827" s="37"/>
      <c r="E827" s="37"/>
    </row>
    <row r="828" spans="2:5" ht="15.75" customHeight="1">
      <c r="B828" s="37"/>
      <c r="C828" s="37"/>
      <c r="D828" s="37"/>
      <c r="E828" s="37"/>
    </row>
    <row r="829" spans="2:5" ht="15.75" customHeight="1">
      <c r="B829" s="37"/>
      <c r="C829" s="37"/>
      <c r="D829" s="37"/>
      <c r="E829" s="37"/>
    </row>
    <row r="830" spans="2:5" ht="15.75" customHeight="1">
      <c r="B830" s="37"/>
      <c r="C830" s="37"/>
      <c r="D830" s="37"/>
      <c r="E830" s="37"/>
    </row>
    <row r="831" spans="2:5" ht="15.75" customHeight="1">
      <c r="B831" s="37"/>
      <c r="C831" s="37"/>
      <c r="D831" s="37"/>
      <c r="E831" s="37"/>
    </row>
    <row r="832" spans="2:5" ht="15.75" customHeight="1">
      <c r="B832" s="37"/>
      <c r="C832" s="37"/>
      <c r="D832" s="37"/>
      <c r="E832" s="37"/>
    </row>
    <row r="833" spans="2:5" ht="15.75" customHeight="1">
      <c r="B833" s="37"/>
      <c r="C833" s="37"/>
      <c r="D833" s="37"/>
      <c r="E833" s="37"/>
    </row>
    <row r="834" spans="2:5" ht="15.75" customHeight="1">
      <c r="B834" s="37"/>
      <c r="C834" s="37"/>
      <c r="D834" s="37"/>
      <c r="E834" s="37"/>
    </row>
    <row r="835" spans="2:5" ht="15.75" customHeight="1">
      <c r="B835" s="37"/>
      <c r="C835" s="37"/>
      <c r="D835" s="37"/>
      <c r="E835" s="37"/>
    </row>
    <row r="836" spans="2:5" ht="15.75" customHeight="1">
      <c r="B836" s="37"/>
      <c r="C836" s="37"/>
      <c r="D836" s="37"/>
      <c r="E836" s="37"/>
    </row>
    <row r="837" spans="2:5" ht="15.75" customHeight="1">
      <c r="B837" s="37"/>
      <c r="C837" s="37"/>
      <c r="D837" s="37"/>
      <c r="E837" s="37"/>
    </row>
    <row r="838" spans="2:5" ht="15.75" customHeight="1">
      <c r="B838" s="37"/>
      <c r="C838" s="37"/>
      <c r="D838" s="37"/>
      <c r="E838" s="37"/>
    </row>
    <row r="839" spans="2:5" ht="15.75" customHeight="1">
      <c r="B839" s="37"/>
      <c r="C839" s="37"/>
      <c r="D839" s="37"/>
      <c r="E839" s="37"/>
    </row>
    <row r="840" spans="2:5" ht="15.75" customHeight="1">
      <c r="B840" s="37"/>
      <c r="C840" s="37"/>
      <c r="D840" s="37"/>
      <c r="E840" s="37"/>
    </row>
    <row r="841" spans="2:5" ht="15.75" customHeight="1">
      <c r="B841" s="37"/>
      <c r="C841" s="37"/>
      <c r="D841" s="37"/>
      <c r="E841" s="37"/>
    </row>
    <row r="842" spans="2:5" ht="15.75" customHeight="1">
      <c r="B842" s="37"/>
      <c r="C842" s="37"/>
      <c r="D842" s="37"/>
      <c r="E842" s="37"/>
    </row>
    <row r="843" spans="2:5" ht="15.75" customHeight="1">
      <c r="B843" s="37"/>
      <c r="C843" s="37"/>
      <c r="D843" s="37"/>
      <c r="E843" s="37"/>
    </row>
    <row r="844" spans="2:5" ht="15.75" customHeight="1">
      <c r="B844" s="37"/>
      <c r="C844" s="37"/>
      <c r="D844" s="37"/>
      <c r="E844" s="37"/>
    </row>
    <row r="845" spans="2:5" ht="15.75" customHeight="1">
      <c r="B845" s="37"/>
      <c r="C845" s="37"/>
      <c r="D845" s="37"/>
      <c r="E845" s="37"/>
    </row>
    <row r="846" spans="2:5" ht="15.75" customHeight="1">
      <c r="B846" s="37"/>
      <c r="C846" s="37"/>
      <c r="D846" s="37"/>
      <c r="E846" s="37"/>
    </row>
    <row r="847" spans="2:5" ht="15.75" customHeight="1">
      <c r="B847" s="37"/>
      <c r="C847" s="37"/>
      <c r="D847" s="37"/>
      <c r="E847" s="37"/>
    </row>
    <row r="848" spans="2:5" ht="15.75" customHeight="1">
      <c r="B848" s="37"/>
      <c r="C848" s="37"/>
      <c r="D848" s="37"/>
      <c r="E848" s="37"/>
    </row>
    <row r="849" spans="2:5" ht="15.75" customHeight="1">
      <c r="B849" s="37"/>
      <c r="C849" s="37"/>
      <c r="D849" s="37"/>
      <c r="E849" s="37"/>
    </row>
    <row r="850" spans="2:5" ht="15.75" customHeight="1">
      <c r="B850" s="37"/>
      <c r="C850" s="37"/>
      <c r="D850" s="37"/>
      <c r="E850" s="37"/>
    </row>
    <row r="851" spans="2:5" ht="15.75" customHeight="1">
      <c r="B851" s="37"/>
      <c r="C851" s="37"/>
      <c r="D851" s="37"/>
      <c r="E851" s="37"/>
    </row>
    <row r="852" spans="2:5" ht="15.75" customHeight="1">
      <c r="B852" s="37"/>
      <c r="C852" s="37"/>
      <c r="D852" s="37"/>
      <c r="E852" s="37"/>
    </row>
    <row r="853" spans="2:5" ht="15.75" customHeight="1">
      <c r="B853" s="37"/>
      <c r="C853" s="37"/>
      <c r="D853" s="37"/>
      <c r="E853" s="37"/>
    </row>
    <row r="854" spans="2:5" ht="15.75" customHeight="1">
      <c r="B854" s="37"/>
      <c r="C854" s="37"/>
      <c r="D854" s="37"/>
      <c r="E854" s="37"/>
    </row>
    <row r="855" spans="2:5" ht="15.75" customHeight="1">
      <c r="B855" s="37"/>
      <c r="C855" s="37"/>
      <c r="D855" s="37"/>
      <c r="E855" s="37"/>
    </row>
    <row r="856" spans="2:5" ht="15.75" customHeight="1">
      <c r="B856" s="37"/>
      <c r="C856" s="37"/>
      <c r="D856" s="37"/>
      <c r="E856" s="37"/>
    </row>
    <row r="857" spans="2:5" ht="15.75" customHeight="1">
      <c r="B857" s="37"/>
      <c r="C857" s="37"/>
      <c r="D857" s="37"/>
      <c r="E857" s="37"/>
    </row>
    <row r="858" spans="2:5" ht="15.75" customHeight="1">
      <c r="B858" s="37"/>
      <c r="C858" s="37"/>
      <c r="D858" s="37"/>
      <c r="E858" s="37"/>
    </row>
    <row r="859" spans="2:5" ht="15.75" customHeight="1">
      <c r="B859" s="37"/>
      <c r="C859" s="37"/>
      <c r="D859" s="37"/>
      <c r="E859" s="37"/>
    </row>
    <row r="860" spans="2:5" ht="15.75" customHeight="1">
      <c r="B860" s="37"/>
      <c r="C860" s="37"/>
      <c r="D860" s="37"/>
      <c r="E860" s="37"/>
    </row>
    <row r="861" spans="2:5" ht="15.75" customHeight="1">
      <c r="B861" s="37"/>
      <c r="C861" s="37"/>
      <c r="D861" s="37"/>
      <c r="E861" s="37"/>
    </row>
    <row r="862" spans="2:5" ht="15.75" customHeight="1">
      <c r="B862" s="37"/>
      <c r="C862" s="37"/>
      <c r="D862" s="37"/>
      <c r="E862" s="37"/>
    </row>
    <row r="863" spans="2:5" ht="15.75" customHeight="1">
      <c r="B863" s="37"/>
      <c r="C863" s="37"/>
      <c r="D863" s="37"/>
      <c r="E863" s="37"/>
    </row>
    <row r="864" spans="2:5" ht="15.75" customHeight="1">
      <c r="B864" s="37"/>
      <c r="C864" s="37"/>
      <c r="D864" s="37"/>
      <c r="E864" s="37"/>
    </row>
    <row r="865" spans="2:5" ht="15.75" customHeight="1">
      <c r="B865" s="37"/>
      <c r="C865" s="37"/>
      <c r="D865" s="37"/>
      <c r="E865" s="37"/>
    </row>
    <row r="866" spans="2:5" ht="15.75" customHeight="1">
      <c r="B866" s="37"/>
      <c r="C866" s="37"/>
      <c r="D866" s="37"/>
      <c r="E866" s="37"/>
    </row>
    <row r="867" spans="2:5" ht="15.75" customHeight="1">
      <c r="B867" s="37"/>
      <c r="C867" s="37"/>
      <c r="D867" s="37"/>
      <c r="E867" s="37"/>
    </row>
    <row r="868" spans="2:5" ht="15.75" customHeight="1">
      <c r="B868" s="37"/>
      <c r="C868" s="37"/>
      <c r="D868" s="37"/>
      <c r="E868" s="37"/>
    </row>
    <row r="869" spans="2:5" ht="15.75" customHeight="1">
      <c r="B869" s="37"/>
      <c r="C869" s="37"/>
      <c r="D869" s="37"/>
      <c r="E869" s="37"/>
    </row>
    <row r="870" spans="2:5" ht="15.75" customHeight="1">
      <c r="B870" s="37"/>
      <c r="C870" s="37"/>
      <c r="D870" s="37"/>
      <c r="E870" s="37"/>
    </row>
    <row r="871" spans="2:5" ht="15.75" customHeight="1">
      <c r="B871" s="37"/>
      <c r="C871" s="37"/>
      <c r="D871" s="37"/>
      <c r="E871" s="37"/>
    </row>
    <row r="872" spans="2:5" ht="15.75" customHeight="1">
      <c r="B872" s="37"/>
      <c r="C872" s="37"/>
      <c r="D872" s="37"/>
      <c r="E872" s="37"/>
    </row>
    <row r="873" spans="2:5" ht="15.75" customHeight="1">
      <c r="B873" s="37"/>
      <c r="C873" s="37"/>
      <c r="D873" s="37"/>
      <c r="E873" s="37"/>
    </row>
    <row r="874" spans="2:5" ht="15.75" customHeight="1">
      <c r="B874" s="37"/>
      <c r="C874" s="37"/>
      <c r="D874" s="37"/>
      <c r="E874" s="37"/>
    </row>
    <row r="875" spans="2:5" ht="15.75" customHeight="1">
      <c r="B875" s="37"/>
      <c r="C875" s="37"/>
      <c r="D875" s="37"/>
      <c r="E875" s="37"/>
    </row>
    <row r="876" spans="2:5" ht="15.75" customHeight="1">
      <c r="B876" s="37"/>
      <c r="C876" s="37"/>
      <c r="D876" s="37"/>
      <c r="E876" s="37"/>
    </row>
    <row r="877" spans="2:5" ht="15.75" customHeight="1">
      <c r="B877" s="37"/>
      <c r="C877" s="37"/>
      <c r="D877" s="37"/>
      <c r="E877" s="37"/>
    </row>
    <row r="878" spans="2:5" ht="15.75" customHeight="1">
      <c r="B878" s="37"/>
      <c r="C878" s="37"/>
      <c r="D878" s="37"/>
      <c r="E878" s="37"/>
    </row>
    <row r="879" spans="2:5" ht="15.75" customHeight="1">
      <c r="B879" s="37"/>
      <c r="C879" s="37"/>
      <c r="D879" s="37"/>
      <c r="E879" s="37"/>
    </row>
    <row r="880" spans="2:5" ht="15.75" customHeight="1">
      <c r="B880" s="37"/>
      <c r="C880" s="37"/>
      <c r="D880" s="37"/>
      <c r="E880" s="37"/>
    </row>
    <row r="881" spans="2:5" ht="15.75" customHeight="1">
      <c r="B881" s="37"/>
      <c r="C881" s="37"/>
      <c r="D881" s="37"/>
      <c r="E881" s="37"/>
    </row>
    <row r="882" spans="2:5" ht="15.75" customHeight="1">
      <c r="B882" s="37"/>
      <c r="C882" s="37"/>
      <c r="D882" s="37"/>
      <c r="E882" s="37"/>
    </row>
    <row r="883" spans="2:5" ht="15.75" customHeight="1">
      <c r="B883" s="37"/>
      <c r="C883" s="37"/>
      <c r="D883" s="37"/>
      <c r="E883" s="37"/>
    </row>
    <row r="884" spans="2:5" ht="15.75" customHeight="1">
      <c r="B884" s="37"/>
      <c r="C884" s="37"/>
      <c r="D884" s="37"/>
      <c r="E884" s="37"/>
    </row>
    <row r="885" spans="2:5" ht="15.75" customHeight="1">
      <c r="B885" s="37"/>
      <c r="C885" s="37"/>
      <c r="D885" s="37"/>
      <c r="E885" s="37"/>
    </row>
    <row r="886" spans="2:5" ht="15.75" customHeight="1">
      <c r="B886" s="37"/>
      <c r="C886" s="37"/>
      <c r="D886" s="37"/>
      <c r="E886" s="37"/>
    </row>
    <row r="887" spans="2:5" ht="15.75" customHeight="1">
      <c r="B887" s="37"/>
      <c r="C887" s="37"/>
      <c r="D887" s="37"/>
      <c r="E887" s="37"/>
    </row>
    <row r="888" spans="2:5" ht="15.75" customHeight="1">
      <c r="B888" s="37"/>
      <c r="C888" s="37"/>
      <c r="D888" s="37"/>
      <c r="E888" s="37"/>
    </row>
    <row r="889" spans="2:5" ht="15.75" customHeight="1">
      <c r="B889" s="37"/>
      <c r="C889" s="37"/>
      <c r="D889" s="37"/>
      <c r="E889" s="37"/>
    </row>
    <row r="890" spans="2:5" ht="15.75" customHeight="1">
      <c r="B890" s="37"/>
      <c r="C890" s="37"/>
      <c r="D890" s="37"/>
      <c r="E890" s="37"/>
    </row>
    <row r="891" spans="2:5" ht="15.75" customHeight="1">
      <c r="B891" s="37"/>
      <c r="C891" s="37"/>
      <c r="D891" s="37"/>
      <c r="E891" s="37"/>
    </row>
    <row r="892" spans="2:5" ht="15.75" customHeight="1">
      <c r="B892" s="37"/>
      <c r="C892" s="37"/>
      <c r="D892" s="37"/>
      <c r="E892" s="37"/>
    </row>
    <row r="893" spans="2:5" ht="15.75" customHeight="1">
      <c r="B893" s="37"/>
      <c r="C893" s="37"/>
      <c r="D893" s="37"/>
      <c r="E893" s="37"/>
    </row>
    <row r="894" spans="2:5" ht="15.75" customHeight="1">
      <c r="B894" s="37"/>
      <c r="C894" s="37"/>
      <c r="D894" s="37"/>
      <c r="E894" s="37"/>
    </row>
    <row r="895" spans="2:5" ht="15.75" customHeight="1">
      <c r="B895" s="37"/>
      <c r="C895" s="37"/>
      <c r="D895" s="37"/>
      <c r="E895" s="37"/>
    </row>
    <row r="896" spans="2:5" ht="15.75" customHeight="1">
      <c r="B896" s="37"/>
      <c r="C896" s="37"/>
      <c r="D896" s="37"/>
      <c r="E896" s="37"/>
    </row>
    <row r="897" spans="2:5" ht="15.75" customHeight="1">
      <c r="B897" s="37"/>
      <c r="C897" s="37"/>
      <c r="D897" s="37"/>
      <c r="E897" s="37"/>
    </row>
    <row r="898" spans="2:5" ht="15.75" customHeight="1">
      <c r="B898" s="37"/>
      <c r="C898" s="37"/>
      <c r="D898" s="37"/>
      <c r="E898" s="37"/>
    </row>
    <row r="899" spans="2:5" ht="15.75" customHeight="1">
      <c r="B899" s="37"/>
      <c r="C899" s="37"/>
      <c r="D899" s="37"/>
      <c r="E899" s="37"/>
    </row>
    <row r="900" spans="2:5" ht="15.75" customHeight="1">
      <c r="B900" s="37"/>
      <c r="C900" s="37"/>
      <c r="D900" s="37"/>
      <c r="E900" s="37"/>
    </row>
    <row r="901" spans="2:5" ht="15.75" customHeight="1">
      <c r="B901" s="37"/>
      <c r="C901" s="37"/>
      <c r="D901" s="37"/>
      <c r="E901" s="37"/>
    </row>
    <row r="902" spans="2:5" ht="15.75" customHeight="1">
      <c r="B902" s="37"/>
      <c r="C902" s="37"/>
      <c r="D902" s="37"/>
      <c r="E902" s="37"/>
    </row>
    <row r="903" spans="2:5" ht="15.75" customHeight="1">
      <c r="B903" s="37"/>
      <c r="C903" s="37"/>
      <c r="D903" s="37"/>
      <c r="E903" s="37"/>
    </row>
    <row r="904" spans="2:5" ht="15.75" customHeight="1">
      <c r="B904" s="37"/>
      <c r="C904" s="37"/>
      <c r="D904" s="37"/>
      <c r="E904" s="37"/>
    </row>
    <row r="905" spans="2:5" ht="15.75" customHeight="1">
      <c r="B905" s="37"/>
      <c r="C905" s="37"/>
      <c r="D905" s="37"/>
      <c r="E905" s="37"/>
    </row>
    <row r="906" spans="2:5" ht="15.75" customHeight="1">
      <c r="B906" s="37"/>
      <c r="C906" s="37"/>
      <c r="D906" s="37"/>
      <c r="E906" s="37"/>
    </row>
    <row r="907" spans="2:5" ht="15.75" customHeight="1">
      <c r="B907" s="37"/>
      <c r="C907" s="37"/>
      <c r="D907" s="37"/>
      <c r="E907" s="37"/>
    </row>
    <row r="908" spans="2:5" ht="15.75" customHeight="1">
      <c r="B908" s="37"/>
      <c r="C908" s="37"/>
      <c r="D908" s="37"/>
      <c r="E908" s="37"/>
    </row>
    <row r="909" spans="2:5" ht="15.75" customHeight="1">
      <c r="B909" s="37"/>
      <c r="C909" s="37"/>
      <c r="D909" s="37"/>
      <c r="E909" s="37"/>
    </row>
    <row r="910" spans="2:5" ht="15.75" customHeight="1">
      <c r="B910" s="37"/>
      <c r="C910" s="37"/>
      <c r="D910" s="37"/>
      <c r="E910" s="37"/>
    </row>
    <row r="911" spans="2:5" ht="15.75" customHeight="1">
      <c r="B911" s="37"/>
      <c r="C911" s="37"/>
      <c r="D911" s="37"/>
      <c r="E911" s="37"/>
    </row>
    <row r="912" spans="2:5" ht="15.75" customHeight="1">
      <c r="B912" s="37"/>
      <c r="C912" s="37"/>
      <c r="D912" s="37"/>
      <c r="E912" s="37"/>
    </row>
    <row r="913" spans="2:5" ht="15.75" customHeight="1">
      <c r="B913" s="37"/>
      <c r="C913" s="37"/>
      <c r="D913" s="37"/>
      <c r="E913" s="37"/>
    </row>
    <row r="914" spans="2:5" ht="15.75" customHeight="1">
      <c r="B914" s="37"/>
      <c r="C914" s="37"/>
      <c r="D914" s="37"/>
      <c r="E914" s="37"/>
    </row>
    <row r="915" spans="2:5" ht="15.75" customHeight="1">
      <c r="B915" s="37"/>
      <c r="C915" s="37"/>
      <c r="D915" s="37"/>
      <c r="E915" s="37"/>
    </row>
    <row r="916" spans="2:5" ht="15.75" customHeight="1">
      <c r="B916" s="37"/>
      <c r="C916" s="37"/>
      <c r="D916" s="37"/>
      <c r="E916" s="37"/>
    </row>
    <row r="917" spans="2:5" ht="15.75" customHeight="1">
      <c r="B917" s="37"/>
      <c r="C917" s="37"/>
      <c r="D917" s="37"/>
      <c r="E917" s="37"/>
    </row>
    <row r="918" spans="2:5" ht="15.75" customHeight="1">
      <c r="B918" s="37"/>
      <c r="C918" s="37"/>
      <c r="D918" s="37"/>
      <c r="E918" s="37"/>
    </row>
    <row r="919" spans="2:5" ht="15.75" customHeight="1">
      <c r="B919" s="37"/>
      <c r="C919" s="37"/>
      <c r="D919" s="37"/>
      <c r="E919" s="37"/>
    </row>
    <row r="920" spans="2:5" ht="15.75" customHeight="1">
      <c r="B920" s="37"/>
      <c r="C920" s="37"/>
      <c r="D920" s="37"/>
      <c r="E920" s="37"/>
    </row>
    <row r="921" spans="2:5" ht="15.75" customHeight="1">
      <c r="B921" s="37"/>
      <c r="C921" s="37"/>
      <c r="D921" s="37"/>
      <c r="E921" s="37"/>
    </row>
    <row r="922" spans="2:5" ht="15.75" customHeight="1">
      <c r="B922" s="37"/>
      <c r="C922" s="37"/>
      <c r="D922" s="37"/>
      <c r="E922" s="37"/>
    </row>
    <row r="923" spans="2:5" ht="15.75" customHeight="1">
      <c r="B923" s="37"/>
      <c r="C923" s="37"/>
      <c r="D923" s="37"/>
      <c r="E923" s="37"/>
    </row>
    <row r="924" spans="2:5" ht="15.75" customHeight="1">
      <c r="B924" s="37"/>
      <c r="C924" s="37"/>
      <c r="D924" s="37"/>
      <c r="E924" s="37"/>
    </row>
    <row r="925" spans="2:5" ht="15.75" customHeight="1">
      <c r="B925" s="37"/>
      <c r="C925" s="37"/>
      <c r="D925" s="37"/>
      <c r="E925" s="37"/>
    </row>
    <row r="926" spans="2:5" ht="15.75" customHeight="1">
      <c r="B926" s="37"/>
      <c r="C926" s="37"/>
      <c r="D926" s="37"/>
      <c r="E926" s="37"/>
    </row>
    <row r="927" spans="2:5" ht="15.75" customHeight="1">
      <c r="B927" s="37"/>
      <c r="C927" s="37"/>
      <c r="D927" s="37"/>
      <c r="E927" s="37"/>
    </row>
    <row r="928" spans="2:5" ht="15.75" customHeight="1">
      <c r="B928" s="37"/>
      <c r="C928" s="37"/>
      <c r="D928" s="37"/>
      <c r="E928" s="37"/>
    </row>
    <row r="929" spans="2:5" ht="15.75" customHeight="1">
      <c r="B929" s="37"/>
      <c r="C929" s="37"/>
      <c r="D929" s="37"/>
      <c r="E929" s="37"/>
    </row>
    <row r="930" spans="2:5" ht="15.75" customHeight="1">
      <c r="B930" s="37"/>
      <c r="C930" s="37"/>
      <c r="D930" s="37"/>
      <c r="E930" s="37"/>
    </row>
    <row r="931" spans="2:5" ht="15.75" customHeight="1">
      <c r="B931" s="37"/>
      <c r="C931" s="37"/>
      <c r="D931" s="37"/>
      <c r="E931" s="37"/>
    </row>
    <row r="932" spans="2:5" ht="15.75" customHeight="1">
      <c r="B932" s="37"/>
      <c r="C932" s="37"/>
      <c r="D932" s="37"/>
      <c r="E932" s="37"/>
    </row>
    <row r="933" spans="2:5" ht="15.75" customHeight="1">
      <c r="B933" s="37"/>
      <c r="C933" s="37"/>
      <c r="D933" s="37"/>
      <c r="E933" s="37"/>
    </row>
    <row r="934" spans="2:5" ht="15.75" customHeight="1">
      <c r="B934" s="37"/>
      <c r="C934" s="37"/>
      <c r="D934" s="37"/>
      <c r="E934" s="37"/>
    </row>
    <row r="935" spans="2:5" ht="15.75" customHeight="1">
      <c r="B935" s="37"/>
      <c r="C935" s="37"/>
      <c r="D935" s="37"/>
      <c r="E935" s="37"/>
    </row>
    <row r="936" spans="2:5" ht="15.75" customHeight="1">
      <c r="B936" s="37"/>
      <c r="C936" s="37"/>
      <c r="D936" s="37"/>
      <c r="E936" s="37"/>
    </row>
    <row r="937" spans="2:5" ht="15.75" customHeight="1">
      <c r="B937" s="37"/>
      <c r="C937" s="37"/>
      <c r="D937" s="37"/>
      <c r="E937" s="37"/>
    </row>
    <row r="938" spans="2:5" ht="15.75" customHeight="1">
      <c r="B938" s="37"/>
      <c r="C938" s="37"/>
      <c r="D938" s="37"/>
      <c r="E938" s="37"/>
    </row>
    <row r="939" spans="2:5" ht="15.75" customHeight="1">
      <c r="B939" s="37"/>
      <c r="C939" s="37"/>
      <c r="D939" s="37"/>
      <c r="E939" s="37"/>
    </row>
    <row r="940" spans="2:5" ht="15.75" customHeight="1">
      <c r="B940" s="37"/>
      <c r="C940" s="37"/>
      <c r="D940" s="37"/>
      <c r="E940" s="37"/>
    </row>
    <row r="941" spans="2:5" ht="15.75" customHeight="1">
      <c r="B941" s="37"/>
      <c r="C941" s="37"/>
      <c r="D941" s="37"/>
      <c r="E941" s="37"/>
    </row>
    <row r="942" spans="2:5" ht="15.75" customHeight="1">
      <c r="B942" s="37"/>
      <c r="C942" s="37"/>
      <c r="D942" s="37"/>
      <c r="E942" s="37"/>
    </row>
    <row r="943" spans="2:5" ht="15.75" customHeight="1">
      <c r="B943" s="37"/>
      <c r="C943" s="37"/>
      <c r="D943" s="37"/>
      <c r="E943" s="37"/>
    </row>
    <row r="944" spans="2:5" ht="15.75" customHeight="1">
      <c r="B944" s="37"/>
      <c r="C944" s="37"/>
      <c r="D944" s="37"/>
      <c r="E944" s="37"/>
    </row>
    <row r="945" spans="2:5" ht="15.75" customHeight="1">
      <c r="B945" s="37"/>
      <c r="C945" s="37"/>
      <c r="D945" s="37"/>
      <c r="E945" s="37"/>
    </row>
    <row r="946" spans="2:5" ht="15.75" customHeight="1">
      <c r="B946" s="37"/>
      <c r="C946" s="37"/>
      <c r="D946" s="37"/>
      <c r="E946" s="37"/>
    </row>
    <row r="947" spans="2:5" ht="15.75" customHeight="1">
      <c r="B947" s="37"/>
      <c r="C947" s="37"/>
      <c r="D947" s="37"/>
      <c r="E947" s="37"/>
    </row>
    <row r="948" spans="2:5" ht="15.75" customHeight="1">
      <c r="B948" s="37"/>
      <c r="C948" s="37"/>
      <c r="D948" s="37"/>
      <c r="E948" s="37"/>
    </row>
    <row r="949" spans="2:5" ht="15.75" customHeight="1">
      <c r="B949" s="37"/>
      <c r="C949" s="37"/>
      <c r="D949" s="37"/>
      <c r="E949" s="37"/>
    </row>
    <row r="950" spans="2:5" ht="15.75" customHeight="1">
      <c r="B950" s="37"/>
      <c r="C950" s="37"/>
      <c r="D950" s="37"/>
      <c r="E950" s="37"/>
    </row>
    <row r="951" spans="2:5" ht="15.75" customHeight="1">
      <c r="B951" s="37"/>
      <c r="C951" s="37"/>
      <c r="D951" s="37"/>
      <c r="E951" s="37"/>
    </row>
    <row r="952" spans="2:5" ht="15.75" customHeight="1">
      <c r="B952" s="37"/>
      <c r="C952" s="37"/>
      <c r="D952" s="37"/>
      <c r="E952" s="37"/>
    </row>
    <row r="953" spans="2:5" ht="15.75" customHeight="1">
      <c r="B953" s="37"/>
      <c r="C953" s="37"/>
      <c r="D953" s="37"/>
      <c r="E953" s="37"/>
    </row>
    <row r="954" spans="2:5" ht="15.75" customHeight="1">
      <c r="B954" s="37"/>
      <c r="C954" s="37"/>
      <c r="D954" s="37"/>
      <c r="E954" s="37"/>
    </row>
    <row r="955" spans="2:5" ht="15.75" customHeight="1">
      <c r="B955" s="37"/>
      <c r="C955" s="37"/>
      <c r="D955" s="37"/>
      <c r="E955" s="37"/>
    </row>
    <row r="956" spans="2:5" ht="15.75" customHeight="1">
      <c r="B956" s="37"/>
      <c r="C956" s="37"/>
      <c r="D956" s="37"/>
      <c r="E956" s="37"/>
    </row>
    <row r="957" spans="2:5" ht="15.75" customHeight="1">
      <c r="B957" s="37"/>
      <c r="C957" s="37"/>
      <c r="D957" s="37"/>
      <c r="E957" s="37"/>
    </row>
    <row r="958" spans="2:5" ht="15.75" customHeight="1">
      <c r="B958" s="37"/>
      <c r="C958" s="37"/>
      <c r="D958" s="37"/>
      <c r="E958" s="37"/>
    </row>
    <row r="959" spans="2:5" ht="15.75" customHeight="1">
      <c r="B959" s="37"/>
      <c r="C959" s="37"/>
      <c r="D959" s="37"/>
      <c r="E959" s="37"/>
    </row>
    <row r="960" spans="2:5" ht="15.75" customHeight="1">
      <c r="B960" s="37"/>
      <c r="C960" s="37"/>
      <c r="D960" s="37"/>
      <c r="E960" s="37"/>
    </row>
    <row r="961" spans="2:5" ht="15.75" customHeight="1">
      <c r="B961" s="37"/>
      <c r="C961" s="37"/>
      <c r="D961" s="37"/>
      <c r="E961" s="37"/>
    </row>
    <row r="962" spans="2:5" ht="15.75" customHeight="1">
      <c r="B962" s="37"/>
      <c r="C962" s="37"/>
      <c r="D962" s="37"/>
      <c r="E962" s="37"/>
    </row>
    <row r="963" spans="2:5" ht="15.75" customHeight="1">
      <c r="B963" s="37"/>
      <c r="C963" s="37"/>
      <c r="D963" s="37"/>
      <c r="E963" s="37"/>
    </row>
    <row r="964" spans="2:5" ht="15.75" customHeight="1">
      <c r="B964" s="37"/>
      <c r="C964" s="37"/>
      <c r="D964" s="37"/>
      <c r="E964" s="37"/>
    </row>
    <row r="965" spans="2:5" ht="15.75" customHeight="1">
      <c r="B965" s="37"/>
      <c r="C965" s="37"/>
      <c r="D965" s="37"/>
      <c r="E965" s="37"/>
    </row>
    <row r="966" spans="2:5" ht="15.75" customHeight="1">
      <c r="B966" s="37"/>
      <c r="C966" s="37"/>
      <c r="D966" s="37"/>
      <c r="E966" s="37"/>
    </row>
    <row r="967" spans="2:5" ht="15.75" customHeight="1">
      <c r="B967" s="37"/>
      <c r="C967" s="37"/>
      <c r="D967" s="37"/>
      <c r="E967" s="37"/>
    </row>
    <row r="968" spans="2:5" ht="15.75" customHeight="1">
      <c r="B968" s="37"/>
      <c r="C968" s="37"/>
      <c r="D968" s="37"/>
      <c r="E968" s="37"/>
    </row>
    <row r="969" spans="2:5" ht="15.75" customHeight="1">
      <c r="B969" s="37"/>
      <c r="C969" s="37"/>
      <c r="D969" s="37"/>
      <c r="E969" s="37"/>
    </row>
    <row r="970" spans="2:5" ht="15.75" customHeight="1">
      <c r="B970" s="37"/>
      <c r="C970" s="37"/>
      <c r="D970" s="37"/>
      <c r="E970" s="37"/>
    </row>
    <row r="971" spans="2:5" ht="15.75" customHeight="1">
      <c r="B971" s="37"/>
      <c r="C971" s="37"/>
      <c r="D971" s="37"/>
      <c r="E971" s="37"/>
    </row>
    <row r="972" spans="2:5" ht="15.75" customHeight="1">
      <c r="B972" s="37"/>
      <c r="C972" s="37"/>
      <c r="D972" s="37"/>
      <c r="E972" s="37"/>
    </row>
    <row r="973" spans="2:5" ht="15.75" customHeight="1">
      <c r="B973" s="37"/>
      <c r="C973" s="37"/>
      <c r="D973" s="37"/>
      <c r="E973" s="37"/>
    </row>
    <row r="974" spans="2:5" ht="15.75" customHeight="1">
      <c r="B974" s="37"/>
      <c r="C974" s="37"/>
      <c r="D974" s="37"/>
      <c r="E974" s="37"/>
    </row>
    <row r="975" spans="2:5" ht="15.75" customHeight="1">
      <c r="B975" s="37"/>
      <c r="C975" s="37"/>
      <c r="D975" s="37"/>
      <c r="E975" s="37"/>
    </row>
    <row r="976" spans="2:5" ht="15.75" customHeight="1">
      <c r="B976" s="37"/>
      <c r="C976" s="37"/>
      <c r="D976" s="37"/>
      <c r="E976" s="37"/>
    </row>
    <row r="977" spans="2:5" ht="15.75" customHeight="1">
      <c r="B977" s="37"/>
      <c r="C977" s="37"/>
      <c r="D977" s="37"/>
      <c r="E977" s="37"/>
    </row>
    <row r="978" spans="2:5" ht="15.75" customHeight="1">
      <c r="B978" s="37"/>
      <c r="C978" s="37"/>
      <c r="D978" s="37"/>
      <c r="E978" s="37"/>
    </row>
    <row r="979" spans="2:5" ht="15.75" customHeight="1">
      <c r="B979" s="37"/>
      <c r="C979" s="37"/>
      <c r="D979" s="37"/>
      <c r="E979" s="37"/>
    </row>
    <row r="980" spans="2:5" ht="15.75" customHeight="1">
      <c r="B980" s="37"/>
      <c r="C980" s="37"/>
      <c r="D980" s="37"/>
      <c r="E980" s="37"/>
    </row>
    <row r="981" spans="2:5" ht="15.75" customHeight="1">
      <c r="B981" s="37"/>
      <c r="C981" s="37"/>
      <c r="D981" s="37"/>
      <c r="E981" s="37"/>
    </row>
    <row r="982" spans="2:5" ht="15.75" customHeight="1">
      <c r="B982" s="37"/>
      <c r="C982" s="37"/>
      <c r="D982" s="37"/>
      <c r="E982" s="37"/>
    </row>
    <row r="983" spans="2:5" ht="15.75" customHeight="1">
      <c r="B983" s="37"/>
      <c r="C983" s="37"/>
      <c r="D983" s="37"/>
      <c r="E983" s="37"/>
    </row>
    <row r="984" spans="2:5" ht="15.75" customHeight="1">
      <c r="B984" s="37"/>
      <c r="C984" s="37"/>
      <c r="D984" s="37"/>
      <c r="E984" s="37"/>
    </row>
    <row r="985" spans="2:5" ht="15.75" customHeight="1">
      <c r="B985" s="37"/>
      <c r="C985" s="37"/>
      <c r="D985" s="37"/>
      <c r="E985" s="37"/>
    </row>
    <row r="986" spans="2:5" ht="15.75" customHeight="1">
      <c r="B986" s="37"/>
      <c r="C986" s="37"/>
      <c r="D986" s="37"/>
      <c r="E986" s="37"/>
    </row>
    <row r="987" spans="2:5" ht="15.75" customHeight="1">
      <c r="B987" s="37"/>
      <c r="C987" s="37"/>
      <c r="D987" s="37"/>
      <c r="E987" s="37"/>
    </row>
    <row r="988" spans="2:5" ht="15.75" customHeight="1">
      <c r="B988" s="37"/>
      <c r="C988" s="37"/>
      <c r="D988" s="37"/>
      <c r="E988" s="37"/>
    </row>
    <row r="989" spans="2:5" ht="15.75" customHeight="1">
      <c r="B989" s="37"/>
      <c r="C989" s="37"/>
      <c r="D989" s="37"/>
      <c r="E989" s="37"/>
    </row>
    <row r="990" spans="2:5" ht="15.75" customHeight="1">
      <c r="B990" s="37"/>
      <c r="C990" s="37"/>
      <c r="D990" s="37"/>
      <c r="E990" s="37"/>
    </row>
    <row r="991" spans="2:5" ht="15.75" customHeight="1">
      <c r="B991" s="37"/>
      <c r="C991" s="37"/>
      <c r="D991" s="37"/>
      <c r="E991" s="37"/>
    </row>
    <row r="992" spans="2:5" ht="15.75" customHeight="1">
      <c r="B992" s="37"/>
      <c r="C992" s="37"/>
      <c r="D992" s="37"/>
      <c r="E992" s="37"/>
    </row>
    <row r="993" spans="2:5" ht="15.75" customHeight="1">
      <c r="B993" s="37"/>
      <c r="C993" s="37"/>
      <c r="D993" s="37"/>
      <c r="E993" s="37"/>
    </row>
    <row r="994" spans="2:5" ht="15.75" customHeight="1">
      <c r="B994" s="37"/>
      <c r="C994" s="37"/>
      <c r="D994" s="37"/>
      <c r="E994" s="37"/>
    </row>
    <row r="995" spans="2:5" ht="15.75" customHeight="1">
      <c r="B995" s="37"/>
      <c r="C995" s="37"/>
      <c r="D995" s="37"/>
      <c r="E995" s="37"/>
    </row>
    <row r="996" spans="2:5" ht="15.75" customHeight="1">
      <c r="B996" s="37"/>
      <c r="C996" s="37"/>
      <c r="D996" s="37"/>
      <c r="E996" s="37"/>
    </row>
    <row r="997" spans="2:5" ht="15.75" customHeight="1">
      <c r="B997" s="37"/>
      <c r="C997" s="37"/>
      <c r="D997" s="37"/>
      <c r="E997" s="37"/>
    </row>
    <row r="998" spans="2:5" ht="15.75" customHeight="1">
      <c r="B998" s="37"/>
      <c r="C998" s="37"/>
      <c r="D998" s="37"/>
      <c r="E998" s="37"/>
    </row>
    <row r="999" spans="2:5" ht="15.75" customHeight="1">
      <c r="B999" s="37"/>
      <c r="C999" s="37"/>
      <c r="D999" s="37"/>
      <c r="E999" s="37"/>
    </row>
    <row r="1000" spans="2:5" ht="15.75" customHeight="1">
      <c r="B1000" s="37"/>
      <c r="C1000" s="37"/>
      <c r="D1000" s="37"/>
      <c r="E1000" s="37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Z1000"/>
  <sheetViews>
    <sheetView workbookViewId="0"/>
  </sheetViews>
  <sheetFormatPr defaultColWidth="14.44140625" defaultRowHeight="15" customHeight="1"/>
  <cols>
    <col min="1" max="1" width="22" customWidth="1"/>
    <col min="2" max="2" width="21" customWidth="1"/>
    <col min="3" max="4" width="18" customWidth="1"/>
    <col min="5" max="5" width="26.109375" customWidth="1"/>
    <col min="6" max="6" width="5" customWidth="1"/>
    <col min="7" max="7" width="19.33203125" customWidth="1"/>
    <col min="8" max="8" width="35.109375" customWidth="1"/>
    <col min="9" max="26" width="10.6640625" customWidth="1"/>
  </cols>
  <sheetData>
    <row r="1" spans="1:26" ht="25.5" customHeight="1">
      <c r="A1" s="38" t="s">
        <v>2</v>
      </c>
      <c r="B1" s="38" t="s">
        <v>202</v>
      </c>
      <c r="C1" s="38" t="s">
        <v>6</v>
      </c>
      <c r="D1" s="39" t="s">
        <v>51</v>
      </c>
      <c r="E1" s="40" t="s">
        <v>1</v>
      </c>
      <c r="F1" s="4"/>
      <c r="G1" s="41" t="s">
        <v>1</v>
      </c>
      <c r="H1" s="42" t="s">
        <v>26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43" t="s">
        <v>42</v>
      </c>
      <c r="B2" s="43" t="s">
        <v>203</v>
      </c>
      <c r="C2" s="44">
        <v>4890</v>
      </c>
      <c r="D2" s="45">
        <v>26269</v>
      </c>
      <c r="E2" s="46" t="s">
        <v>20</v>
      </c>
      <c r="F2" s="4"/>
      <c r="G2" s="41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4" t="s">
        <v>43</v>
      </c>
      <c r="B3" s="4" t="s">
        <v>203</v>
      </c>
      <c r="C3" s="47">
        <v>11375</v>
      </c>
      <c r="D3" s="48">
        <v>35899</v>
      </c>
      <c r="E3" s="14" t="s">
        <v>26</v>
      </c>
      <c r="F3" s="4"/>
      <c r="G3" s="41" t="s">
        <v>202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49" t="s">
        <v>43</v>
      </c>
      <c r="B4" s="49" t="s">
        <v>203</v>
      </c>
      <c r="C4" s="50">
        <v>17678</v>
      </c>
      <c r="D4" s="51">
        <v>84904</v>
      </c>
      <c r="E4" s="52" t="s">
        <v>24</v>
      </c>
      <c r="F4" s="4"/>
      <c r="G4" s="41" t="s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4" t="s">
        <v>44</v>
      </c>
      <c r="B5" s="4" t="s">
        <v>204</v>
      </c>
      <c r="C5" s="47">
        <v>27231</v>
      </c>
      <c r="D5" s="48">
        <v>75578</v>
      </c>
      <c r="E5" s="14" t="s">
        <v>39</v>
      </c>
      <c r="F5" s="4"/>
      <c r="G5" s="41" t="s">
        <v>51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49" t="s">
        <v>42</v>
      </c>
      <c r="B6" s="49" t="s">
        <v>203</v>
      </c>
      <c r="C6" s="50">
        <v>55804</v>
      </c>
      <c r="D6" s="51">
        <v>128311</v>
      </c>
      <c r="E6" s="52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>
      <c r="A7" s="4" t="s">
        <v>46</v>
      </c>
      <c r="B7" s="4" t="s">
        <v>204</v>
      </c>
      <c r="C7" s="47">
        <v>29053</v>
      </c>
      <c r="D7" s="48">
        <v>73151</v>
      </c>
      <c r="E7" s="14" t="s">
        <v>45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>
      <c r="A8" s="49" t="s">
        <v>43</v>
      </c>
      <c r="B8" s="49" t="s">
        <v>203</v>
      </c>
      <c r="C8" s="50">
        <v>29502</v>
      </c>
      <c r="D8" s="51">
        <v>78162</v>
      </c>
      <c r="E8" s="52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>
      <c r="A9" s="4" t="s">
        <v>42</v>
      </c>
      <c r="B9" s="4" t="s">
        <v>203</v>
      </c>
      <c r="C9" s="47">
        <v>13989</v>
      </c>
      <c r="D9" s="48">
        <v>62248</v>
      </c>
      <c r="E9" s="14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>
      <c r="A10" s="49" t="s">
        <v>46</v>
      </c>
      <c r="B10" s="49" t="s">
        <v>204</v>
      </c>
      <c r="C10" s="50">
        <v>24164</v>
      </c>
      <c r="D10" s="51">
        <v>66772</v>
      </c>
      <c r="E10" s="52" t="s">
        <v>47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>
      <c r="A11" s="4" t="s">
        <v>46</v>
      </c>
      <c r="B11" s="4" t="s">
        <v>204</v>
      </c>
      <c r="C11" s="4">
        <v>-231</v>
      </c>
      <c r="D11" s="48">
        <v>32850</v>
      </c>
      <c r="E11" s="14" t="s">
        <v>48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>
      <c r="A12" s="49" t="s">
        <v>44</v>
      </c>
      <c r="B12" s="49" t="s">
        <v>204</v>
      </c>
      <c r="C12" s="50">
        <v>29869</v>
      </c>
      <c r="D12" s="51">
        <v>95926</v>
      </c>
      <c r="E12" s="52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>
      <c r="A13" s="4" t="s">
        <v>44</v>
      </c>
      <c r="B13" s="4" t="s">
        <v>204</v>
      </c>
      <c r="C13" s="47">
        <v>6154</v>
      </c>
      <c r="D13" s="48">
        <v>35710</v>
      </c>
      <c r="E13" s="14" t="s">
        <v>41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>
      <c r="A14" s="53" t="s">
        <v>43</v>
      </c>
      <c r="B14" s="53" t="s">
        <v>203</v>
      </c>
      <c r="C14" s="54">
        <v>10065</v>
      </c>
      <c r="D14" s="55">
        <v>24031</v>
      </c>
      <c r="E14" s="56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LookUp - Data</vt:lpstr>
      <vt:lpstr>Product Type Information</vt:lpstr>
      <vt:lpstr>Superstore - Data</vt:lpstr>
      <vt:lpstr>Find the Information for</vt:lpstr>
      <vt:lpstr>VLookUp with TRUE Argument</vt:lpstr>
      <vt:lpstr>HLookUp</vt:lpstr>
      <vt:lpstr>Xlookup - 2 way lookup</vt:lpstr>
      <vt:lpstr>INDEX and MATCH</vt:lpstr>
      <vt:lpstr>Customer_Name</vt:lpstr>
      <vt:lpstr>Order_ID</vt:lpstr>
      <vt:lpstr>Profit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Obito Uchiha</cp:lastModifiedBy>
  <dcterms:created xsi:type="dcterms:W3CDTF">2017-03-10T06:52:00Z</dcterms:created>
  <dcterms:modified xsi:type="dcterms:W3CDTF">2024-06-17T13:38:50Z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C4A8E15C912B494BBCB1C8FC912B8CC2</vt:lpwstr>
  </property>
  <property fmtid="{D5CDD505-2E9C-101B-9397-08002B2CF9AE}" pid="3" name="KSOProductBuildVer">
    <vt:lpwstr>1033-11.2.0.11417</vt:lpwstr>
  </property>
  <property fmtid="{D5CDD505-2E9C-101B-9397-08002B2CF9AE}" pid="4" name="MSIP_Label_1dc4716b-92d5-4aa9-93a8-2ed8b74a3ef4_Enabled">
    <vt:lpwstr>true</vt:lpwstr>
  </property>
  <property fmtid="{D5CDD505-2E9C-101B-9397-08002B2CF9AE}" pid="5" name="MSIP_Label_1dc4716b-92d5-4aa9-93a8-2ed8b74a3ef4_SetDate">
    <vt:lpwstr>2022-12-01T05:52:28Z</vt:lpwstr>
  </property>
  <property fmtid="{D5CDD505-2E9C-101B-9397-08002B2CF9AE}" pid="6" name="MSIP_Label_1dc4716b-92d5-4aa9-93a8-2ed8b74a3ef4_Method">
    <vt:lpwstr>Standard</vt:lpwstr>
  </property>
  <property fmtid="{D5CDD505-2E9C-101B-9397-08002B2CF9AE}" pid="7" name="MSIP_Label_1dc4716b-92d5-4aa9-93a8-2ed8b74a3ef4_Name">
    <vt:lpwstr>1dc4716b-92d5-4aa9-93a8-2ed8b74a3ef4</vt:lpwstr>
  </property>
  <property fmtid="{D5CDD505-2E9C-101B-9397-08002B2CF9AE}" pid="8" name="MSIP_Label_1dc4716b-92d5-4aa9-93a8-2ed8b74a3ef4_SiteId">
    <vt:lpwstr>aa06dce7-99d7-403b-8a08-0c5f50471e64</vt:lpwstr>
  </property>
  <property fmtid="{D5CDD505-2E9C-101B-9397-08002B2CF9AE}" pid="9" name="MSIP_Label_1dc4716b-92d5-4aa9-93a8-2ed8b74a3ef4_ActionId">
    <vt:lpwstr>1c014ef3-bb61-4221-9b64-4a365fe5f3bc</vt:lpwstr>
  </property>
  <property fmtid="{D5CDD505-2E9C-101B-9397-08002B2CF9AE}" pid="10" name="MSIP_Label_1dc4716b-92d5-4aa9-93a8-2ed8b74a3ef4_ContentBits">
    <vt:lpwstr>0</vt:lpwstr>
  </property>
</Properties>
</file>