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Excel-For-Data-Analysis\Advanced Excel For Data Analytics\"/>
    </mc:Choice>
  </mc:AlternateContent>
  <xr:revisionPtr revIDLastSave="0" documentId="13_ncr:1_{7DBD502A-D36B-4AEC-8BC0-84CEDB7DDE22}" xr6:coauthVersionLast="47" xr6:coauthVersionMax="47" xr10:uidLastSave="{00000000-0000-0000-0000-000000000000}"/>
  <bookViews>
    <workbookView xWindow="-108" yWindow="-108" windowWidth="23256" windowHeight="12456" activeTab="1" xr2:uid="{3930342E-F190-4108-9AFE-C16A349584CC}"/>
  </bookViews>
  <sheets>
    <sheet name="LIST FUNCTIONS DATABASE FUNCTIO" sheetId="1" r:id="rId1"/>
    <sheet name="Sub_Total" sheetId="8" r:id="rId2"/>
  </sheets>
  <definedNames>
    <definedName name="_xlnm._FilterDatabase" localSheetId="0" hidden="1">'LIST FUNCTIONS DATABASE FUNCTIO'!$A$3:$D$93</definedName>
    <definedName name="_xlnm._FilterDatabase" localSheetId="1" hidden="1">Sub_Total!$A$1:$C$93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8" l="1"/>
  <c r="B102" i="8"/>
  <c r="D100" i="8"/>
  <c r="B100" i="8"/>
  <c r="D66" i="8"/>
  <c r="B66" i="8"/>
  <c r="D47" i="8"/>
  <c r="B47" i="8"/>
  <c r="D21" i="8"/>
  <c r="B21" i="8"/>
  <c r="H22" i="1"/>
  <c r="H20" i="1"/>
  <c r="H19" i="1"/>
  <c r="H18" i="1"/>
  <c r="H17" i="1"/>
  <c r="H16" i="1"/>
  <c r="H13" i="1"/>
  <c r="H12" i="1"/>
  <c r="H11" i="1"/>
  <c r="H10" i="1"/>
  <c r="H9" i="1"/>
  <c r="B103" i="8" l="1"/>
  <c r="D10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tc={88548EF5-77FA-4415-B877-3F03C9AD332D}</author>
    <author>tc={02292107-E125-441E-8112-249E721AF4BC}</author>
    <author>tc={612E45CA-DE3E-4A8A-A695-1E931D0A4031}</author>
    <author>tc={731F2BD6-F06C-4A4C-BA79-6589A2155414}</author>
    <author>tc={D540BD1A-268B-4D7B-A455-7EC6CE4A443D}</author>
    <author>tc={D7D84A2E-4F0F-43F9-8CB4-197432CC832B}</author>
    <author>tc={8FC4E0AB-5CB9-4D08-A0DA-4A8E6ECD5E59}</author>
    <author>tc={59EADC04-A0F9-47D3-A251-E7D7F30D6C61}</author>
    <author>tc={69246A3A-1D2F-4464-AAC7-75702CBE795F}</author>
    <author>tc={12294A88-7CB2-4996-ADE7-D3FD87C2DB8C}</author>
  </authors>
  <commentList>
    <comment ref="F1" authorId="0" shapeId="0" xr:uid="{88548EF5-77FA-4415-B877-3F03C9AD332D}">
      <text>
        <t xml:space="preserve">[Threaded comment]
Your version of Excel allows you to read this threaded comment; however, any edits to it will get removed if the file is opened in a newer version of Excel. Learn more: https://go.microsoft.com/fwlink/?linkid=870924
Comment:
    Database functions
here in these function we can give more than one criteria and 
here we need to select in database paramter all rows and columns and field which one we want to calc
and criteria is according to our requirement and also this is not case sensitive 
</t>
      </text>
    </comment>
    <comment ref="I8" authorId="1" shapeId="0" xr:uid="{02292107-E125-441E-8112-249E721AF4BC}">
      <text>
        <t>[Threaded comment]
Your version of Excel allows you to read this threaded comment; however, any edits to it will get removed if the file is opened in a newer version of Excel. Learn more: https://go.microsoft.com/fwlink/?linkid=870924
Comment:
    In each calculate I added formula those I used for cal</t>
      </text>
    </comment>
    <comment ref="H9" authorId="2" shapeId="0" xr:uid="{612E45CA-DE3E-4A8A-A695-1E931D0A4031}">
      <text>
        <t xml:space="preserve">[Threaded comment]
Your version of Excel allows you to read this threaded comment; however, any edits to it will get removed if the file is opened in a newer version of Excel. Learn more: https://go.microsoft.com/fwlink/?linkid=870924
Comment:
    =DSUM(A3:D93,D3,F4:H6)
it sum all the values with specific criteria
</t>
      </text>
    </comment>
    <comment ref="H10" authorId="3" shapeId="0" xr:uid="{731F2BD6-F06C-4A4C-BA79-6589A2155414}">
      <text>
        <t xml:space="preserve">[Threaded comment]
Your version of Excel allows you to read this threaded comment; however, any edits to it will get removed if the file is opened in a newer version of Excel. Learn more: https://go.microsoft.com/fwlink/?linkid=870924
Comment:
    =DMAX(A3:D93,D3,F4:H6)
</t>
      </text>
    </comment>
    <comment ref="H11" authorId="4" shapeId="0" xr:uid="{D540BD1A-268B-4D7B-A455-7EC6CE4A443D}">
      <text>
        <t xml:space="preserve">[Threaded comment]
Your version of Excel allows you to read this threaded comment; however, any edits to it will get removed if the file is opened in a newer version of Excel. Learn more: https://go.microsoft.com/fwlink/?linkid=870924
Comment:
    =DMIN(A3:D93,D3,F4:H6)
</t>
      </text>
    </comment>
    <comment ref="H12" authorId="5" shapeId="0" xr:uid="{D7D84A2E-4F0F-43F9-8CB4-197432CC832B}">
      <text>
        <t>[Threaded comment]
Your version of Excel allows you to read this threaded comment; however, any edits to it will get removed if the file is opened in a newer version of Excel. Learn more: https://go.microsoft.com/fwlink/?linkid=870924
Comment:
    =DAVERAGE(A3:D93,D3,F4:H6)</t>
      </text>
    </comment>
    <comment ref="H13" authorId="6" shapeId="0" xr:uid="{8FC4E0AB-5CB9-4D08-A0DA-4A8E6ECD5E59}">
      <text>
        <t>[Threaded comment]
Your version of Excel allows you to read this threaded comment; however, any edits to it will get removed if the file is opened in a newer version of Excel. Learn more: https://go.microsoft.com/fwlink/?linkid=870924
Comment:
    =DCOUNT(A3:D93,D3,F4:H6)</t>
      </text>
    </comment>
    <comment ref="H16" authorId="7" shapeId="0" xr:uid="{59EADC04-A0F9-47D3-A251-E7D7F30D6C61}">
      <text>
        <t>[Threaded comment]
Your version of Excel allows you to read this threaded comment; however, any edits to it will get removed if the file is opened in a newer version of Excel. Learn more: https://go.microsoft.com/fwlink/?linkid=870924
Comment:
    When our data in table format or filter
we neeed to first name column then 
in database function we need to give that table name then open [ then all close]
then column name criteria
=DSUM(Food_Data[#All],Food_Data[[#Headers],[Sales]],F4:H6)
Reply:
    =DSUM(Food_Data[#All],Food_Data[[#Headers],[Sales]],F4:H6)</t>
      </text>
    </comment>
    <comment ref="J16" authorId="8" shapeId="0" xr:uid="{69246A3A-1D2F-4464-AAC7-75702CBE795F}">
      <text>
        <t>[Threaded comment]
Your version of Excel allows you to read this threaded comment; however, any edits to it will get removed if the file is opened in a newer version of Excel. Learn more: https://go.microsoft.com/fwlink/?linkid=870924
Comment:
    If our data is table format we need to give name to that table then in database parameter we need to pass that table name it automatically select all then
for example
dsum(tablename[all])
need to tell all or specific columns</t>
      </text>
    </comment>
    <comment ref="H22" authorId="9" shapeId="0" xr:uid="{12294A88-7CB2-4996-ADE7-D3FD87C2DB8C}">
      <text>
        <t xml:space="preserve">[Threaded comment]
Your version of Excel allows you to read this threaded comment; however, any edits to it will get removed if the file is opened in a newer version of Excel. Learn more: https://go.microsoft.com/fwlink/?linkid=870924
Comment:
    It return only one values one numeric values
when multipl values comes it shows an error like #num error 
but when one values return it return values
recommended use vlookup or other lookups
Reply:
    =DGET(Food_Data[#All], "Sales",F4:H5)
Reply:
    Only check first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tc={AE9DB596-E146-406B-8C49-33885D47EFCB}</author>
    <author>tc={6C664CDB-BC2C-40D3-8023-58F19371F7A8}</author>
  </authors>
  <commentList>
    <comment ref="F2" authorId="0" shapeId="0" xr:uid="{AE9DB596-E146-406B-8C49-33885D47EFCB}">
      <text>
        <t xml:space="preserve">[Threaded comment]
Your version of Excel allows you to read this threaded comment; however, any edits to it will get removed if the file is opened in a newer version of Excel. Learn more: https://go.microsoft.com/fwlink/?linkid=870924
Comment:
    Before sub total need to Sort data first </t>
      </text>
    </comment>
    <comment ref="H5" authorId="1" shapeId="0" xr:uid="{6C664CDB-BC2C-40D3-8023-58F19371F7A8}">
      <text>
        <t>[Threaded comment]
Your version of Excel allows you to read this threaded comment; however, any edits to it will get removed if the file is opened in a newer version of Excel. Learn more: https://go.microsoft.com/fwlink/?linkid=870924
Comment:
    In image shown how we do sub query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8BE74B-2302-493A-AECD-4017DCE1E635}" keepAlive="1" name="Query - amazon" description="Connection to the 'amazon' query in the workbook." type="5" refreshedVersion="0" background="1">
    <dbPr connection="Provider=Microsoft.Mashup.OleDb.1;Data Source=$Workbook$;Location=amazon;Extended Properties=&quot;&quot;" command="SELECT * FROM [amazon]"/>
  </connection>
  <connection id="2" xr16:uid="{0C5B381D-BA58-4722-8382-18D8FA3542A4}" keepAlive="1" name="Query - car_sales_data" description="Connection to the 'car_sales_data' query in the workbook." type="5" refreshedVersion="8" background="1" saveData="1">
    <dbPr connection="Provider=Microsoft.Mashup.OleDb.1;Data Source=$Workbook$;Location=car_sales_data;Extended Properties=&quot;&quot;" command="SELECT * FROM [car_sales_data]"/>
  </connection>
  <connection id="3" xr16:uid="{47C9CDF9-BED1-4EC5-915C-1669909585C6}" keepAlive="1" name="Query - Day3 Conditional Functions With Assignment" description="Connection to the 'Day3 Conditional Functions With Assignment' query in the workbook." type="5" refreshedVersion="0" background="1">
    <dbPr connection="Provider=Microsoft.Mashup.OleDb.1;Data Source=$Workbook$;Location=&quot;Day3 Conditional Functions With Assignment&quot;;Extended Properties=&quot;&quot;" command="SELECT * FROM [Day3 Conditional Functions With Assignment]"/>
  </connection>
  <connection id="4" xr16:uid="{D788F70E-D181-47FA-9670-43AB1D36A5AD}" keepAlive="1" name="Query - Employee" description="Connection to the 'Employee' query in the workbook." type="5" refreshedVersion="0" background="1">
    <dbPr connection="Provider=Microsoft.Mashup.OleDb.1;Data Source=$Workbook$;Location=Employee;Extended Properties=&quot;&quot;" command="SELECT * FROM [Employee]"/>
  </connection>
</connections>
</file>

<file path=xl/sharedStrings.xml><?xml version="1.0" encoding="utf-8"?>
<sst xmlns="http://schemas.openxmlformats.org/spreadsheetml/2006/main" count="410" uniqueCount="127">
  <si>
    <t xml:space="preserve">LIST FUNCTIONS OR DATABASE FUNCTION
THESE ARE IMPORTANT </t>
  </si>
  <si>
    <t>Year</t>
  </si>
  <si>
    <t>Sales</t>
  </si>
  <si>
    <t>Food Name</t>
  </si>
  <si>
    <t>Location</t>
  </si>
  <si>
    <t>Pizza</t>
  </si>
  <si>
    <t>New York</t>
  </si>
  <si>
    <t>Burger</t>
  </si>
  <si>
    <t>Los Angeles</t>
  </si>
  <si>
    <t>Pasta</t>
  </si>
  <si>
    <t>Chicago</t>
  </si>
  <si>
    <t>Sushi</t>
  </si>
  <si>
    <t>San Francisco</t>
  </si>
  <si>
    <t>Tacos</t>
  </si>
  <si>
    <t>Houston</t>
  </si>
  <si>
    <t>Sandwich</t>
  </si>
  <si>
    <t>Philadelphia</t>
  </si>
  <si>
    <t>Salad</t>
  </si>
  <si>
    <t>Phoenix</t>
  </si>
  <si>
    <t>Steak</t>
  </si>
  <si>
    <t>Fried Chicken</t>
  </si>
  <si>
    <t>Dallas</t>
  </si>
  <si>
    <t>Ice Cream</t>
  </si>
  <si>
    <t>San Diego</t>
  </si>
  <si>
    <t>Pancakes</t>
  </si>
  <si>
    <t>San Jose</t>
  </si>
  <si>
    <t>Noodles</t>
  </si>
  <si>
    <t>Austin</t>
  </si>
  <si>
    <t>Fish and Chips</t>
  </si>
  <si>
    <t>Jacksonville</t>
  </si>
  <si>
    <t>Donuts</t>
  </si>
  <si>
    <t>Fort Worth</t>
  </si>
  <si>
    <t>Ramen</t>
  </si>
  <si>
    <t>Columbus</t>
  </si>
  <si>
    <t>Charlotte</t>
  </si>
  <si>
    <t>Indianapolis</t>
  </si>
  <si>
    <t>Seattle</t>
  </si>
  <si>
    <t>Denver</t>
  </si>
  <si>
    <t>Washington</t>
  </si>
  <si>
    <t>Boston</t>
  </si>
  <si>
    <t>El Paso</t>
  </si>
  <si>
    <t>Detroit</t>
  </si>
  <si>
    <t>Nashville</t>
  </si>
  <si>
    <t>Memphis</t>
  </si>
  <si>
    <t>Portland</t>
  </si>
  <si>
    <t>Oklahoma City</t>
  </si>
  <si>
    <t>Las Vegas</t>
  </si>
  <si>
    <t>Louisville</t>
  </si>
  <si>
    <t>Baltimore</t>
  </si>
  <si>
    <t>Milwaukee</t>
  </si>
  <si>
    <t>Albuquerque</t>
  </si>
  <si>
    <t>Tucson</t>
  </si>
  <si>
    <t>Fresno</t>
  </si>
  <si>
    <t>Sacramento</t>
  </si>
  <si>
    <t>Kansas City</t>
  </si>
  <si>
    <t>Long Beach</t>
  </si>
  <si>
    <t>Mesa</t>
  </si>
  <si>
    <t>Atlanta</t>
  </si>
  <si>
    <t>Colorado Springs</t>
  </si>
  <si>
    <t>Virginia Beach</t>
  </si>
  <si>
    <t>Omaha</t>
  </si>
  <si>
    <t>Raleigh</t>
  </si>
  <si>
    <t>Miami</t>
  </si>
  <si>
    <t>Oakland</t>
  </si>
  <si>
    <t>Minneapolis</t>
  </si>
  <si>
    <t>Tulsa</t>
  </si>
  <si>
    <t>Arlington</t>
  </si>
  <si>
    <t>New Orleans</t>
  </si>
  <si>
    <t>Wichita</t>
  </si>
  <si>
    <t>Cleveland</t>
  </si>
  <si>
    <t>Tampa</t>
  </si>
  <si>
    <t>Bakersfield</t>
  </si>
  <si>
    <t>Aurora</t>
  </si>
  <si>
    <t>Anaheim</t>
  </si>
  <si>
    <t>Honolulu</t>
  </si>
  <si>
    <t>Santa Ana</t>
  </si>
  <si>
    <t>Riverside</t>
  </si>
  <si>
    <t>Corpus Christi</t>
  </si>
  <si>
    <t>Lexington</t>
  </si>
  <si>
    <t>Stockton</t>
  </si>
  <si>
    <t>Henderson</t>
  </si>
  <si>
    <t>Saint Paul</t>
  </si>
  <si>
    <t>Cincinnati</t>
  </si>
  <si>
    <t>St. Louis</t>
  </si>
  <si>
    <t>Pittsburgh</t>
  </si>
  <si>
    <t>Greensboro</t>
  </si>
  <si>
    <t>Anchorage</t>
  </si>
  <si>
    <t>Plano</t>
  </si>
  <si>
    <t>Lincoln</t>
  </si>
  <si>
    <t>Orlando</t>
  </si>
  <si>
    <t>Irvine</t>
  </si>
  <si>
    <t>Newark</t>
  </si>
  <si>
    <t>Durham</t>
  </si>
  <si>
    <t>Chula Vista</t>
  </si>
  <si>
    <t>Fort Wayne</t>
  </si>
  <si>
    <t>Jersey City</t>
  </si>
  <si>
    <t>St. Petersburg</t>
  </si>
  <si>
    <t>Laredo</t>
  </si>
  <si>
    <t>Chandler</t>
  </si>
  <si>
    <t>Madison</t>
  </si>
  <si>
    <t>Lubbock</t>
  </si>
  <si>
    <t>Scottsdale</t>
  </si>
  <si>
    <t>Glendale</t>
  </si>
  <si>
    <t>Reno</t>
  </si>
  <si>
    <t>Buffalo</t>
  </si>
  <si>
    <t>North Las Vegas</t>
  </si>
  <si>
    <t>Gilbert</t>
  </si>
  <si>
    <t>Winston-Salem</t>
  </si>
  <si>
    <t>D Function / List Functions</t>
  </si>
  <si>
    <t>Total Sales Dsum</t>
  </si>
  <si>
    <t>Max Sales Dmax</t>
  </si>
  <si>
    <t>Min Sales Dmin</t>
  </si>
  <si>
    <t>Avg Sales Daverage</t>
  </si>
  <si>
    <t>Counts Dcount</t>
  </si>
  <si>
    <t xml:space="preserve">Read Comments </t>
  </si>
  <si>
    <t>Table Format Data</t>
  </si>
  <si>
    <t xml:space="preserve">D Get Function </t>
  </si>
  <si>
    <t>new york</t>
  </si>
  <si>
    <t xml:space="preserve">Sub Total </t>
  </si>
  <si>
    <t>Grand Total</t>
  </si>
  <si>
    <t>Locations</t>
  </si>
  <si>
    <t>Chicago Total</t>
  </si>
  <si>
    <t>Houston Total</t>
  </si>
  <si>
    <t>Los Angeles Total</t>
  </si>
  <si>
    <t>New York Total</t>
  </si>
  <si>
    <t>San Francisco Total</t>
  </si>
  <si>
    <t>Image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</si>
</sst>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6" formatCode="_-[$$-409]* #,##0_ ;_-[$$-409]* \-#,##0\ ;_-[$$-409]* &quot;-&quot;??_ ;_-@_ "/>
  </numFmts>
  <fonts count="11" x14ac:knownFonts="1">
    <font>
      <sz val="11"/>
      <color theme="1"/>
      <name val="Calibri"/>
      <family val="2"/>
      <scheme val="minor"/>
    </font>
    <font>
      <b/>
      <sz val="11"/>
      <color theme="1"/>
      <name val="Calibri"/>
      <family val="2"/>
      <scheme val="minor"/>
    </font>
    <font>
      <sz val="9"/>
      <color indexed="81"/>
      <name val="Tahoma"/>
      <family val="2"/>
    </font>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sz val="16"/>
      <color theme="1" tint="4.9989318521683403E-2"/>
      <name val="Calibri"/>
      <family val="2"/>
      <scheme val="minor"/>
    </font>
    <font>
      <b/>
      <sz val="11"/>
      <color rgb="FF3F3F76"/>
      <name val="Calibri"/>
      <family val="2"/>
      <scheme val="minor"/>
    </font>
    <font>
      <sz val="9"/>
      <color indexed="81"/>
      <name val="Tahoma"/>
      <charset val="1"/>
    </font>
    <font>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CC99"/>
      </patternFill>
    </fill>
    <fill>
      <patternFill patternType="solid">
        <fgColor theme="6" tint="0.59999389629810485"/>
        <bgColor indexed="65"/>
      </patternFill>
    </fill>
    <fill>
      <patternFill patternType="solid">
        <fgColor theme="9"/>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4" fontId="3" fillId="0" borderId="0" applyFont="0" applyFill="0" applyBorder="0" applyAlignment="0" applyProtection="0"/>
    <xf numFmtId="0" fontId="4" fillId="4" borderId="2" applyNumberFormat="0" applyAlignment="0" applyProtection="0"/>
    <xf numFmtId="0" fontId="3" fillId="5" borderId="0" applyNumberFormat="0" applyBorder="0" applyAlignment="0" applyProtection="0"/>
    <xf numFmtId="0" fontId="3" fillId="7" borderId="0" applyNumberFormat="0" applyBorder="0" applyAlignment="0" applyProtection="0"/>
  </cellStyleXfs>
  <cellXfs count="2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6" fillId="2" borderId="0" xfId="0" applyFont="1" applyFill="1" applyAlignment="1">
      <alignment horizontal="center" wrapText="1"/>
    </xf>
    <xf numFmtId="0" fontId="6" fillId="2" borderId="0" xfId="0" applyFont="1" applyFill="1" applyAlignment="1">
      <alignment horizontal="center"/>
    </xf>
    <xf numFmtId="0" fontId="7" fillId="8" borderId="1" xfId="0" applyFont="1" applyFill="1" applyBorder="1" applyAlignment="1">
      <alignment horizontal="center" vertical="center"/>
    </xf>
    <xf numFmtId="0" fontId="8" fillId="4" borderId="2" xfId="2" applyFont="1"/>
    <xf numFmtId="0" fontId="8" fillId="4" borderId="3" xfId="2" applyFont="1" applyBorder="1"/>
    <xf numFmtId="166" fontId="5" fillId="6" borderId="1" xfId="1" applyNumberFormat="1" applyFont="1" applyFill="1" applyBorder="1"/>
    <xf numFmtId="0" fontId="0" fillId="9" borderId="1" xfId="0" applyFill="1" applyBorder="1"/>
    <xf numFmtId="0" fontId="0" fillId="10" borderId="0" xfId="0" applyFill="1"/>
    <xf numFmtId="1" fontId="5" fillId="6" borderId="1" xfId="1" applyNumberFormat="1" applyFont="1" applyFill="1" applyBorder="1" applyAlignment="1">
      <alignment horizontal="center"/>
    </xf>
    <xf numFmtId="0" fontId="0" fillId="10" borderId="0" xfId="0" applyFill="1" applyAlignment="1">
      <alignment horizontal="center"/>
    </xf>
    <xf numFmtId="0" fontId="3" fillId="7" borderId="4" xfId="4" applyBorder="1"/>
    <xf numFmtId="166" fontId="3" fillId="5" borderId="1" xfId="3" applyNumberFormat="1" applyBorder="1"/>
    <xf numFmtId="0" fontId="10" fillId="11" borderId="6" xfId="0" applyFont="1" applyFill="1" applyBorder="1" applyAlignment="1">
      <alignment horizontal="center"/>
    </xf>
    <xf numFmtId="0" fontId="10" fillId="11" borderId="5" xfId="0" applyFont="1" applyFill="1" applyBorder="1" applyAlignment="1">
      <alignment horizontal="center"/>
    </xf>
    <xf numFmtId="0" fontId="10" fillId="11" borderId="7" xfId="0" applyFont="1" applyFill="1" applyBorder="1" applyAlignment="1">
      <alignment horizontal="center"/>
    </xf>
    <xf numFmtId="0" fontId="10" fillId="11" borderId="8" xfId="0" applyFont="1" applyFill="1" applyBorder="1" applyAlignment="1">
      <alignment horizontal="center"/>
    </xf>
    <xf numFmtId="0" fontId="10" fillId="11" borderId="9" xfId="0" applyFont="1" applyFill="1" applyBorder="1" applyAlignment="1">
      <alignment horizontal="center"/>
    </xf>
    <xf numFmtId="0" fontId="10" fillId="11" borderId="10" xfId="0" applyFont="1" applyFill="1" applyBorder="1" applyAlignment="1">
      <alignment horizontal="center"/>
    </xf>
    <xf numFmtId="0" fontId="1" fillId="3" borderId="1" xfId="0" applyFont="1" applyFill="1" applyBorder="1" applyAlignment="1">
      <alignment horizontal="center"/>
    </xf>
    <xf numFmtId="0" fontId="1" fillId="0" borderId="0" xfId="0" applyFont="1" applyFill="1"/>
    <xf numFmtId="0" fontId="0" fillId="0" borderId="0" xfId="0" applyFill="1"/>
  </cellXfs>
  <cellStyles count="5">
    <cellStyle name="40% - Accent3" xfId="3" builtinId="39"/>
    <cellStyle name="60% - Accent6" xfId="4" builtinId="52"/>
    <cellStyle name="Currency" xfId="1" builtinId="4"/>
    <cellStyle name="Input" xfId="2" builtinId="20"/>
    <cellStyle name="Normal" xfId="0" builtinId="0"/>
  </cellStyles>
  <dxfs count="3">
    <dxf>
      <border diagonalUp="0" diagonalDown="0" outline="0">
        <left style="thin">
          <color indexed="64"/>
        </left>
        <right style="thin">
          <color indexed="64"/>
        </right>
        <top/>
        <bottom/>
      </border>
    </dxf>
    <dxf>
      <border outline="0">
        <bottom style="thin">
          <color indexed="64"/>
        </bottom>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63169</xdr:colOff>
      <xdr:row>1</xdr:row>
      <xdr:rowOff>10801</xdr:rowOff>
    </xdr:from>
    <xdr:to>
      <xdr:col>17</xdr:col>
      <xdr:colOff>166076</xdr:colOff>
      <xdr:row>112</xdr:row>
      <xdr:rowOff>110648</xdr:rowOff>
    </xdr:to>
    <xdr:pic>
      <xdr:nvPicPr>
        <xdr:cNvPr id="2" name="Picture 1">
          <a:extLst>
            <a:ext uri="{FF2B5EF4-FFF2-40B4-BE49-F238E27FC236}">
              <a16:creationId xmlns:a16="http://schemas.microsoft.com/office/drawing/2014/main" id="{3E4026AF-2B11-0B85-A460-520A00BCC9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20526" y="192230"/>
          <a:ext cx="4965193" cy="28320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Obito Uchiha" id="{9B423044-C059-4E1A-95F2-01DE24593A20}" userId="053598e7d676b2f0"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62410-907F-43E3-AB54-656B1F6A8A9F}" name="Food_Data" displayName="Food_Data" ref="A3:D93" totalsRowShown="0" headerRowDxfId="0" headerRowBorderDxfId="1" tableBorderDxfId="2" headerRowCellStyle="60% - Accent6">
  <autoFilter ref="A3:D93" xr:uid="{FA9B42F0-4950-4A36-99B7-52572DAEFD67}"/>
  <tableColumns count="4">
    <tableColumn id="1" xr3:uid="{08255FD0-2A0E-4844-B533-112C2AD746B7}" name="Year"/>
    <tableColumn id="2" xr3:uid="{3B6479E6-D45F-4AF9-A46A-425B5180CF98}" name="Food Name"/>
    <tableColumn id="3" xr3:uid="{FB6705FA-14FC-4EAC-A27A-752E715D0DE1}" name="Location"/>
    <tableColumn id="4" xr3:uid="{D2783819-38D4-4C4B-A5B1-5A51174AFCB8}"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6-07T07:48:02.59" personId="{9B423044-C059-4E1A-95F2-01DE24593A20}" id="{88548EF5-77FA-4415-B877-3F03C9AD332D}">
    <text xml:space="preserve">Database functions
here in these function we can give more than one criteria and 
here we need to select in database paramter all rows and columns and field which one we want to calc
and criteria is according to our requirement and also this is not case sensitive 
</text>
  </threadedComment>
  <threadedComment ref="I8" dT="2024-06-07T08:45:01.15" personId="{9B423044-C059-4E1A-95F2-01DE24593A20}" id="{02292107-E125-441E-8112-249E721AF4BC}">
    <text>In each calculate I added formula those I used for cal</text>
  </threadedComment>
  <threadedComment ref="H9" dT="2024-06-07T08:43:29.18" personId="{9B423044-C059-4E1A-95F2-01DE24593A20}" id="{612E45CA-DE3E-4A8A-A695-1E931D0A4031}">
    <text xml:space="preserve">=DSUM(A3:D93,D3,F4:H6)
it sum all the values with specific criteria
</text>
  </threadedComment>
  <threadedComment ref="H10" dT="2024-06-07T08:43:40.55" personId="{9B423044-C059-4E1A-95F2-01DE24593A20}" id="{731F2BD6-F06C-4A4C-BA79-6589A2155414}">
    <text xml:space="preserve">=DMAX(A3:D93,D3,F4:H6)
</text>
  </threadedComment>
  <threadedComment ref="H11" dT="2024-06-07T08:43:50.88" personId="{9B423044-C059-4E1A-95F2-01DE24593A20}" id="{D540BD1A-268B-4D7B-A455-7EC6CE4A443D}">
    <text xml:space="preserve">=DMIN(A3:D93,D3,F4:H6)
</text>
  </threadedComment>
  <threadedComment ref="H12" dT="2024-06-07T08:43:59.76" personId="{9B423044-C059-4E1A-95F2-01DE24593A20}" id="{D7D84A2E-4F0F-43F9-8CB4-197432CC832B}">
    <text>=DAVERAGE(A3:D93,D3,F4:H6)</text>
  </threadedComment>
  <threadedComment ref="H13" dT="2024-06-07T08:44:09.78" personId="{9B423044-C059-4E1A-95F2-01DE24593A20}" id="{8FC4E0AB-5CB9-4D08-A0DA-4A8E6ECD5E59}">
    <text>=DCOUNT(A3:D93,D3,F4:H6)</text>
  </threadedComment>
  <threadedComment ref="H16" dT="2024-06-07T09:24:18.62" personId="{9B423044-C059-4E1A-95F2-01DE24593A20}" id="{59EADC04-A0F9-47D3-A251-E7D7F30D6C61}">
    <text>When our data in table format or filter
we neeed to first name column then 
in database function we need to give that table name then open [ then all close]
then column name criteria
=DSUM(Food_Data[#All],Food_Data[[#Headers],[Sales]],F4:H6)</text>
  </threadedComment>
  <threadedComment ref="H16" dT="2024-06-07T09:24:21.79" personId="{9B423044-C059-4E1A-95F2-01DE24593A20}" id="{0726B1BF-63F0-4518-957F-E11F863DF132}" parentId="{59EADC04-A0F9-47D3-A251-E7D7F30D6C61}">
    <text>=DSUM(Food_Data[#All],Food_Data[[#Headers],[Sales]],F4:H6)</text>
  </threadedComment>
  <threadedComment ref="J16" dT="2024-06-07T09:16:05.05" personId="{9B423044-C059-4E1A-95F2-01DE24593A20}" id="{69246A3A-1D2F-4464-AAC7-75702CBE795F}">
    <text>If our data is table format we need to give name to that table then in database parameter we need to pass that table name it automatically select all then
for example
dsum(tablename[all])
need to tell all or specific columns</text>
  </threadedComment>
  <threadedComment ref="H22" dT="2024-06-07T10:42:43.58" personId="{9B423044-C059-4E1A-95F2-01DE24593A20}" id="{12294A88-7CB2-4996-ADE7-D3FD87C2DB8C}">
    <text xml:space="preserve">It return only one values one numeric values
when multipl values comes it shows an error like #num error 
but when one values return it return values
recommended use vlookup or other lookups
</text>
  </threadedComment>
  <threadedComment ref="H22" dT="2024-06-07T10:42:47.85" personId="{9B423044-C059-4E1A-95F2-01DE24593A20}" id="{3F0FD4CB-2E63-4512-A2A6-7D080D88B040}" parentId="{12294A88-7CB2-4996-ADE7-D3FD87C2DB8C}">
    <text>=DGET(Food_Data[#All], "Sales",F4:H5)</text>
  </threadedComment>
  <threadedComment ref="H22" dT="2024-06-07T10:43:57.27" personId="{9B423044-C059-4E1A-95F2-01DE24593A20}" id="{E9E41827-E25B-43B0-9E59-2B89EC6AD98B}" parentId="{12294A88-7CB2-4996-ADE7-D3FD87C2DB8C}">
    <text xml:space="preserve">Only check first </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4-06-07T10:46:51.08" personId="{9B423044-C059-4E1A-95F2-01DE24593A20}" id="{AE9DB596-E146-406B-8C49-33885D47EFCB}">
    <text xml:space="preserve">Before sub total need to Sort data first </text>
  </threadedComment>
  <threadedComment ref="H5" dT="2024-06-07T11:09:02.30" personId="{9B423044-C059-4E1A-95F2-01DE24593A20}" id="{6C664CDB-BC2C-40D3-8023-58F19371F7A8}">
    <text>In image shown how we do sub query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B42F0-4950-4A36-99B7-52572DAEFD67}">
  <dimension ref="A1:K93"/>
  <sheetViews>
    <sheetView topLeftCell="A72" zoomScale="115" zoomScaleNormal="115" workbookViewId="0">
      <selection activeCell="A3" sqref="A3:D93"/>
    </sheetView>
  </sheetViews>
  <sheetFormatPr defaultRowHeight="14.4" x14ac:dyDescent="0.3"/>
  <cols>
    <col min="1" max="3" width="14.88671875" customWidth="1"/>
    <col min="4" max="4" width="11" customWidth="1"/>
    <col min="7" max="7" width="10.44140625" bestFit="1" customWidth="1"/>
    <col min="8" max="8" width="15.33203125" customWidth="1"/>
    <col min="11" max="11" width="8" customWidth="1"/>
  </cols>
  <sheetData>
    <row r="1" spans="1:11" ht="18" x14ac:dyDescent="0.35">
      <c r="A1" s="4" t="s">
        <v>0</v>
      </c>
      <c r="B1" s="5"/>
      <c r="C1" s="5"/>
      <c r="F1" s="6" t="s">
        <v>108</v>
      </c>
      <c r="G1" s="6"/>
      <c r="H1" s="6"/>
      <c r="I1" s="6"/>
    </row>
    <row r="2" spans="1:11" x14ac:dyDescent="0.3">
      <c r="F2" s="6"/>
      <c r="G2" s="6"/>
      <c r="H2" s="6"/>
      <c r="I2" s="6"/>
    </row>
    <row r="3" spans="1:11" x14ac:dyDescent="0.3">
      <c r="A3" s="14" t="s">
        <v>1</v>
      </c>
      <c r="B3" s="14" t="s">
        <v>3</v>
      </c>
      <c r="C3" s="14" t="s">
        <v>4</v>
      </c>
      <c r="D3" s="14" t="s">
        <v>2</v>
      </c>
    </row>
    <row r="4" spans="1:11" x14ac:dyDescent="0.3">
      <c r="A4" s="11">
        <v>2019</v>
      </c>
      <c r="B4" s="11" t="s">
        <v>5</v>
      </c>
      <c r="C4" s="11" t="s">
        <v>6</v>
      </c>
      <c r="D4" s="11">
        <v>23450</v>
      </c>
      <c r="F4" s="10" t="s">
        <v>1</v>
      </c>
      <c r="G4" s="10" t="s">
        <v>4</v>
      </c>
      <c r="H4" s="10" t="s">
        <v>3</v>
      </c>
    </row>
    <row r="5" spans="1:11" x14ac:dyDescent="0.3">
      <c r="A5" s="11">
        <v>2020</v>
      </c>
      <c r="B5" s="11" t="s">
        <v>7</v>
      </c>
      <c r="C5" s="11" t="s">
        <v>8</v>
      </c>
      <c r="D5" s="11">
        <v>19430</v>
      </c>
      <c r="F5" s="10">
        <v>2019</v>
      </c>
      <c r="G5" s="10" t="s">
        <v>117</v>
      </c>
      <c r="H5" s="10" t="s">
        <v>5</v>
      </c>
    </row>
    <row r="6" spans="1:11" x14ac:dyDescent="0.3">
      <c r="A6">
        <v>2018</v>
      </c>
      <c r="B6" t="s">
        <v>9</v>
      </c>
      <c r="C6" t="s">
        <v>10</v>
      </c>
      <c r="D6">
        <v>30020</v>
      </c>
      <c r="F6" s="10">
        <v>2018</v>
      </c>
      <c r="G6" s="10" t="s">
        <v>8</v>
      </c>
      <c r="H6" s="10" t="s">
        <v>7</v>
      </c>
    </row>
    <row r="7" spans="1:11" x14ac:dyDescent="0.3">
      <c r="A7" s="11">
        <v>2021</v>
      </c>
      <c r="B7" s="11" t="s">
        <v>5</v>
      </c>
      <c r="C7" s="11" t="s">
        <v>6</v>
      </c>
      <c r="D7" s="11">
        <v>43200</v>
      </c>
    </row>
    <row r="8" spans="1:11" x14ac:dyDescent="0.3">
      <c r="A8">
        <v>2022</v>
      </c>
      <c r="B8" t="s">
        <v>13</v>
      </c>
      <c r="C8" t="s">
        <v>14</v>
      </c>
      <c r="D8">
        <v>52300</v>
      </c>
      <c r="I8" s="13" t="s">
        <v>114</v>
      </c>
      <c r="J8" s="13"/>
    </row>
    <row r="9" spans="1:11" x14ac:dyDescent="0.3">
      <c r="A9">
        <v>2019</v>
      </c>
      <c r="B9" t="s">
        <v>15</v>
      </c>
      <c r="C9" t="s">
        <v>16</v>
      </c>
      <c r="D9">
        <v>23800</v>
      </c>
      <c r="F9" s="7" t="s">
        <v>109</v>
      </c>
      <c r="G9" s="8"/>
      <c r="H9" s="9">
        <f>DSUM(A3:D93,D3,F4:H6)</f>
        <v>55500</v>
      </c>
    </row>
    <row r="10" spans="1:11" x14ac:dyDescent="0.3">
      <c r="A10">
        <v>2020</v>
      </c>
      <c r="B10" t="s">
        <v>17</v>
      </c>
      <c r="C10" t="s">
        <v>18</v>
      </c>
      <c r="D10">
        <v>19800</v>
      </c>
      <c r="F10" s="7" t="s">
        <v>110</v>
      </c>
      <c r="G10" s="8"/>
      <c r="H10" s="9">
        <f>DMAX(A3:D93,D3,F4:H6)</f>
        <v>32050</v>
      </c>
    </row>
    <row r="11" spans="1:11" x14ac:dyDescent="0.3">
      <c r="A11" s="11">
        <v>2018</v>
      </c>
      <c r="B11" s="11" t="s">
        <v>7</v>
      </c>
      <c r="C11" s="11" t="s">
        <v>8</v>
      </c>
      <c r="D11" s="11">
        <v>32050</v>
      </c>
      <c r="F11" s="7" t="s">
        <v>111</v>
      </c>
      <c r="G11" s="8"/>
      <c r="H11" s="9">
        <f>DMIN(A3:D93,D3,F4:H6)</f>
        <v>23450</v>
      </c>
    </row>
    <row r="12" spans="1:11" x14ac:dyDescent="0.3">
      <c r="A12">
        <v>2021</v>
      </c>
      <c r="B12" t="s">
        <v>20</v>
      </c>
      <c r="C12" t="s">
        <v>21</v>
      </c>
      <c r="D12">
        <v>44200</v>
      </c>
      <c r="F12" s="7" t="s">
        <v>112</v>
      </c>
      <c r="G12" s="8"/>
      <c r="H12" s="9">
        <f>DAVERAGE(A3:D93,D3,F4:H6)</f>
        <v>27750</v>
      </c>
    </row>
    <row r="13" spans="1:11" x14ac:dyDescent="0.3">
      <c r="A13">
        <v>2022</v>
      </c>
      <c r="B13" t="s">
        <v>22</v>
      </c>
      <c r="C13" t="s">
        <v>23</v>
      </c>
      <c r="D13">
        <v>53450</v>
      </c>
      <c r="F13" s="7" t="s">
        <v>113</v>
      </c>
      <c r="G13" s="8"/>
      <c r="H13" s="12">
        <f>DCOUNT(A3:D93,D3,F4:H6)</f>
        <v>2</v>
      </c>
    </row>
    <row r="14" spans="1:11" x14ac:dyDescent="0.3">
      <c r="A14">
        <v>2019</v>
      </c>
      <c r="B14" t="s">
        <v>24</v>
      </c>
      <c r="C14" t="s">
        <v>25</v>
      </c>
      <c r="D14">
        <v>24800</v>
      </c>
    </row>
    <row r="15" spans="1:11" x14ac:dyDescent="0.3">
      <c r="A15">
        <v>2020</v>
      </c>
      <c r="B15" t="s">
        <v>26</v>
      </c>
      <c r="C15" t="s">
        <v>27</v>
      </c>
      <c r="D15">
        <v>20850</v>
      </c>
    </row>
    <row r="16" spans="1:11" x14ac:dyDescent="0.3">
      <c r="A16">
        <v>2018</v>
      </c>
      <c r="B16" t="s">
        <v>28</v>
      </c>
      <c r="C16" t="s">
        <v>29</v>
      </c>
      <c r="D16">
        <v>31520</v>
      </c>
      <c r="F16" s="7" t="s">
        <v>109</v>
      </c>
      <c r="G16" s="8"/>
      <c r="H16" s="15">
        <f>DSUM(Food_Data[#All],Food_Data[[#Headers],[Sales]],F4:H6)</f>
        <v>55500</v>
      </c>
      <c r="J16" s="3" t="s">
        <v>115</v>
      </c>
      <c r="K16" s="3"/>
    </row>
    <row r="17" spans="1:8" x14ac:dyDescent="0.3">
      <c r="A17">
        <v>2021</v>
      </c>
      <c r="B17" t="s">
        <v>30</v>
      </c>
      <c r="C17" t="s">
        <v>31</v>
      </c>
      <c r="D17">
        <v>45200</v>
      </c>
      <c r="F17" s="7" t="s">
        <v>110</v>
      </c>
      <c r="G17" s="8"/>
      <c r="H17" s="15">
        <f>DMAX(Food_Data[#All],Food_Data[[#Headers],[Sales]],F4:H6)</f>
        <v>32050</v>
      </c>
    </row>
    <row r="18" spans="1:8" x14ac:dyDescent="0.3">
      <c r="A18">
        <v>2022</v>
      </c>
      <c r="B18" t="s">
        <v>32</v>
      </c>
      <c r="C18" t="s">
        <v>33</v>
      </c>
      <c r="D18">
        <v>51400</v>
      </c>
      <c r="F18" s="7" t="s">
        <v>111</v>
      </c>
      <c r="G18" s="8"/>
      <c r="H18" s="15">
        <f>DMIN(Food_Data[#All],Food_Data[[#Headers],[Sales]],F4:H6)</f>
        <v>23450</v>
      </c>
    </row>
    <row r="19" spans="1:8" x14ac:dyDescent="0.3">
      <c r="A19">
        <v>2019</v>
      </c>
      <c r="B19" t="s">
        <v>5</v>
      </c>
      <c r="C19" t="s">
        <v>34</v>
      </c>
      <c r="D19">
        <v>21800</v>
      </c>
      <c r="F19" s="7" t="s">
        <v>112</v>
      </c>
      <c r="G19" s="8"/>
      <c r="H19" s="15">
        <f>DAVERAGE(Food_Data[#All],Food_Data[[#Headers],[Sales]],F4:H6)</f>
        <v>27750</v>
      </c>
    </row>
    <row r="20" spans="1:8" x14ac:dyDescent="0.3">
      <c r="A20">
        <v>2020</v>
      </c>
      <c r="B20" t="s">
        <v>7</v>
      </c>
      <c r="C20" t="s">
        <v>35</v>
      </c>
      <c r="D20">
        <v>22030</v>
      </c>
      <c r="F20" s="7" t="s">
        <v>113</v>
      </c>
      <c r="G20" s="8"/>
      <c r="H20" s="15">
        <f>DCOUNT(Food_Data[#All],Food_Data[[#Headers],[Sales]],F4:H6)</f>
        <v>2</v>
      </c>
    </row>
    <row r="21" spans="1:8" x14ac:dyDescent="0.3">
      <c r="A21">
        <v>2018</v>
      </c>
      <c r="B21" t="s">
        <v>9</v>
      </c>
      <c r="C21" t="s">
        <v>12</v>
      </c>
      <c r="D21">
        <v>30340</v>
      </c>
    </row>
    <row r="22" spans="1:8" x14ac:dyDescent="0.3">
      <c r="A22">
        <v>2021</v>
      </c>
      <c r="B22" t="s">
        <v>11</v>
      </c>
      <c r="C22" t="s">
        <v>36</v>
      </c>
      <c r="D22">
        <v>46500</v>
      </c>
      <c r="F22" s="7" t="s">
        <v>116</v>
      </c>
      <c r="G22" s="8"/>
      <c r="H22">
        <f>DGET(Food_Data[#All], "Sales",F4:H5)</f>
        <v>23450</v>
      </c>
    </row>
    <row r="23" spans="1:8" x14ac:dyDescent="0.3">
      <c r="A23">
        <v>2022</v>
      </c>
      <c r="B23" t="s">
        <v>13</v>
      </c>
      <c r="C23" t="s">
        <v>37</v>
      </c>
      <c r="D23">
        <v>49500</v>
      </c>
    </row>
    <row r="24" spans="1:8" x14ac:dyDescent="0.3">
      <c r="A24">
        <v>2019</v>
      </c>
      <c r="B24" t="s">
        <v>15</v>
      </c>
      <c r="C24" t="s">
        <v>38</v>
      </c>
      <c r="D24">
        <v>24500</v>
      </c>
    </row>
    <row r="25" spans="1:8" x14ac:dyDescent="0.3">
      <c r="A25">
        <v>2020</v>
      </c>
      <c r="B25" t="s">
        <v>17</v>
      </c>
      <c r="C25" t="s">
        <v>39</v>
      </c>
      <c r="D25">
        <v>21500</v>
      </c>
    </row>
    <row r="26" spans="1:8" x14ac:dyDescent="0.3">
      <c r="A26">
        <v>2018</v>
      </c>
      <c r="B26" t="s">
        <v>19</v>
      </c>
      <c r="C26" t="s">
        <v>40</v>
      </c>
      <c r="D26">
        <v>31000</v>
      </c>
    </row>
    <row r="27" spans="1:8" x14ac:dyDescent="0.3">
      <c r="A27">
        <v>2021</v>
      </c>
      <c r="B27" t="s">
        <v>20</v>
      </c>
      <c r="C27" t="s">
        <v>41</v>
      </c>
      <c r="D27">
        <v>49000</v>
      </c>
    </row>
    <row r="28" spans="1:8" x14ac:dyDescent="0.3">
      <c r="A28">
        <v>2022</v>
      </c>
      <c r="B28" t="s">
        <v>22</v>
      </c>
      <c r="C28" t="s">
        <v>42</v>
      </c>
      <c r="D28">
        <v>50500</v>
      </c>
    </row>
    <row r="29" spans="1:8" x14ac:dyDescent="0.3">
      <c r="A29">
        <v>2019</v>
      </c>
      <c r="B29" t="s">
        <v>24</v>
      </c>
      <c r="C29" t="s">
        <v>43</v>
      </c>
      <c r="D29">
        <v>26000</v>
      </c>
    </row>
    <row r="30" spans="1:8" x14ac:dyDescent="0.3">
      <c r="A30">
        <v>2020</v>
      </c>
      <c r="B30" t="s">
        <v>26</v>
      </c>
      <c r="C30" t="s">
        <v>44</v>
      </c>
      <c r="D30">
        <v>21100</v>
      </c>
    </row>
    <row r="31" spans="1:8" x14ac:dyDescent="0.3">
      <c r="A31">
        <v>2018</v>
      </c>
      <c r="B31" t="s">
        <v>28</v>
      </c>
      <c r="C31" t="s">
        <v>45</v>
      </c>
      <c r="D31">
        <v>32500</v>
      </c>
    </row>
    <row r="32" spans="1:8" x14ac:dyDescent="0.3">
      <c r="A32">
        <v>2021</v>
      </c>
      <c r="B32" t="s">
        <v>30</v>
      </c>
      <c r="C32" t="s">
        <v>46</v>
      </c>
      <c r="D32">
        <v>47500</v>
      </c>
    </row>
    <row r="33" spans="1:4" x14ac:dyDescent="0.3">
      <c r="A33">
        <v>2022</v>
      </c>
      <c r="B33" t="s">
        <v>32</v>
      </c>
      <c r="C33" t="s">
        <v>47</v>
      </c>
      <c r="D33">
        <v>51000</v>
      </c>
    </row>
    <row r="34" spans="1:4" x14ac:dyDescent="0.3">
      <c r="A34">
        <v>2019</v>
      </c>
      <c r="B34" t="s">
        <v>5</v>
      </c>
      <c r="C34" t="s">
        <v>48</v>
      </c>
      <c r="D34">
        <v>22800</v>
      </c>
    </row>
    <row r="35" spans="1:4" x14ac:dyDescent="0.3">
      <c r="A35">
        <v>2020</v>
      </c>
      <c r="B35" t="s">
        <v>7</v>
      </c>
      <c r="C35" t="s">
        <v>49</v>
      </c>
      <c r="D35">
        <v>21800</v>
      </c>
    </row>
    <row r="36" spans="1:4" x14ac:dyDescent="0.3">
      <c r="A36">
        <v>2018</v>
      </c>
      <c r="B36" t="s">
        <v>9</v>
      </c>
      <c r="C36" t="s">
        <v>50</v>
      </c>
      <c r="D36">
        <v>30800</v>
      </c>
    </row>
    <row r="37" spans="1:4" x14ac:dyDescent="0.3">
      <c r="A37">
        <v>2021</v>
      </c>
      <c r="B37" t="s">
        <v>11</v>
      </c>
      <c r="C37" t="s">
        <v>51</v>
      </c>
      <c r="D37">
        <v>48500</v>
      </c>
    </row>
    <row r="38" spans="1:4" x14ac:dyDescent="0.3">
      <c r="A38">
        <v>2022</v>
      </c>
      <c r="B38" t="s">
        <v>13</v>
      </c>
      <c r="C38" t="s">
        <v>52</v>
      </c>
      <c r="D38">
        <v>51500</v>
      </c>
    </row>
    <row r="39" spans="1:4" x14ac:dyDescent="0.3">
      <c r="A39">
        <v>2019</v>
      </c>
      <c r="B39" t="s">
        <v>15</v>
      </c>
      <c r="C39" t="s">
        <v>53</v>
      </c>
      <c r="D39">
        <v>23500</v>
      </c>
    </row>
    <row r="40" spans="1:4" x14ac:dyDescent="0.3">
      <c r="A40">
        <v>2020</v>
      </c>
      <c r="B40" t="s">
        <v>17</v>
      </c>
      <c r="C40" t="s">
        <v>54</v>
      </c>
      <c r="D40">
        <v>21600</v>
      </c>
    </row>
    <row r="41" spans="1:4" x14ac:dyDescent="0.3">
      <c r="A41">
        <v>2018</v>
      </c>
      <c r="B41" t="s">
        <v>19</v>
      </c>
      <c r="C41" t="s">
        <v>55</v>
      </c>
      <c r="D41">
        <v>31800</v>
      </c>
    </row>
    <row r="42" spans="1:4" x14ac:dyDescent="0.3">
      <c r="A42">
        <v>2021</v>
      </c>
      <c r="B42" t="s">
        <v>20</v>
      </c>
      <c r="C42" t="s">
        <v>56</v>
      </c>
      <c r="D42">
        <v>45500</v>
      </c>
    </row>
    <row r="43" spans="1:4" x14ac:dyDescent="0.3">
      <c r="A43">
        <v>2022</v>
      </c>
      <c r="B43" t="s">
        <v>22</v>
      </c>
      <c r="C43" t="s">
        <v>57</v>
      </c>
      <c r="D43">
        <v>49500</v>
      </c>
    </row>
    <row r="44" spans="1:4" x14ac:dyDescent="0.3">
      <c r="A44">
        <v>2019</v>
      </c>
      <c r="B44" t="s">
        <v>24</v>
      </c>
      <c r="C44" t="s">
        <v>58</v>
      </c>
      <c r="D44">
        <v>24000</v>
      </c>
    </row>
    <row r="45" spans="1:4" x14ac:dyDescent="0.3">
      <c r="A45">
        <v>2020</v>
      </c>
      <c r="B45" t="s">
        <v>26</v>
      </c>
      <c r="C45" t="s">
        <v>59</v>
      </c>
      <c r="D45">
        <v>21000</v>
      </c>
    </row>
    <row r="46" spans="1:4" x14ac:dyDescent="0.3">
      <c r="A46">
        <v>2018</v>
      </c>
      <c r="B46" t="s">
        <v>28</v>
      </c>
      <c r="C46" t="s">
        <v>60</v>
      </c>
      <c r="D46">
        <v>32800</v>
      </c>
    </row>
    <row r="47" spans="1:4" x14ac:dyDescent="0.3">
      <c r="A47">
        <v>2021</v>
      </c>
      <c r="B47" t="s">
        <v>30</v>
      </c>
      <c r="C47" t="s">
        <v>61</v>
      </c>
      <c r="D47">
        <v>46000</v>
      </c>
    </row>
    <row r="48" spans="1:4" x14ac:dyDescent="0.3">
      <c r="A48">
        <v>2022</v>
      </c>
      <c r="B48" t="s">
        <v>32</v>
      </c>
      <c r="C48" t="s">
        <v>62</v>
      </c>
      <c r="D48">
        <v>52000</v>
      </c>
    </row>
    <row r="49" spans="1:4" x14ac:dyDescent="0.3">
      <c r="A49">
        <v>2019</v>
      </c>
      <c r="B49" t="s">
        <v>5</v>
      </c>
      <c r="C49" t="s">
        <v>63</v>
      </c>
      <c r="D49">
        <v>25000</v>
      </c>
    </row>
    <row r="50" spans="1:4" x14ac:dyDescent="0.3">
      <c r="A50">
        <v>2020</v>
      </c>
      <c r="B50" t="s">
        <v>7</v>
      </c>
      <c r="C50" t="s">
        <v>64</v>
      </c>
      <c r="D50">
        <v>23000</v>
      </c>
    </row>
    <row r="51" spans="1:4" x14ac:dyDescent="0.3">
      <c r="A51">
        <v>2018</v>
      </c>
      <c r="B51" t="s">
        <v>9</v>
      </c>
      <c r="C51" t="s">
        <v>65</v>
      </c>
      <c r="D51">
        <v>31050</v>
      </c>
    </row>
    <row r="52" spans="1:4" x14ac:dyDescent="0.3">
      <c r="A52">
        <v>2021</v>
      </c>
      <c r="B52" t="s">
        <v>11</v>
      </c>
      <c r="C52" t="s">
        <v>66</v>
      </c>
      <c r="D52">
        <v>47000</v>
      </c>
    </row>
    <row r="53" spans="1:4" x14ac:dyDescent="0.3">
      <c r="A53">
        <v>2022</v>
      </c>
      <c r="B53" t="s">
        <v>13</v>
      </c>
      <c r="C53" t="s">
        <v>67</v>
      </c>
      <c r="D53">
        <v>53000</v>
      </c>
    </row>
    <row r="54" spans="1:4" x14ac:dyDescent="0.3">
      <c r="A54">
        <v>2019</v>
      </c>
      <c r="B54" t="s">
        <v>15</v>
      </c>
      <c r="C54" t="s">
        <v>68</v>
      </c>
      <c r="D54">
        <v>26000</v>
      </c>
    </row>
    <row r="55" spans="1:4" x14ac:dyDescent="0.3">
      <c r="A55">
        <v>2020</v>
      </c>
      <c r="B55" t="s">
        <v>17</v>
      </c>
      <c r="C55" t="s">
        <v>69</v>
      </c>
      <c r="D55">
        <v>22050</v>
      </c>
    </row>
    <row r="56" spans="1:4" x14ac:dyDescent="0.3">
      <c r="A56">
        <v>2018</v>
      </c>
      <c r="B56" t="s">
        <v>19</v>
      </c>
      <c r="C56" t="s">
        <v>70</v>
      </c>
      <c r="D56">
        <v>33500</v>
      </c>
    </row>
    <row r="57" spans="1:4" x14ac:dyDescent="0.3">
      <c r="A57">
        <v>2021</v>
      </c>
      <c r="B57" t="s">
        <v>20</v>
      </c>
      <c r="C57" t="s">
        <v>71</v>
      </c>
      <c r="D57">
        <v>48000</v>
      </c>
    </row>
    <row r="58" spans="1:4" x14ac:dyDescent="0.3">
      <c r="A58">
        <v>2022</v>
      </c>
      <c r="B58" t="s">
        <v>22</v>
      </c>
      <c r="C58" t="s">
        <v>72</v>
      </c>
      <c r="D58">
        <v>54000</v>
      </c>
    </row>
    <row r="59" spans="1:4" x14ac:dyDescent="0.3">
      <c r="A59">
        <v>2019</v>
      </c>
      <c r="B59" t="s">
        <v>24</v>
      </c>
      <c r="C59" t="s">
        <v>73</v>
      </c>
      <c r="D59">
        <v>26500</v>
      </c>
    </row>
    <row r="60" spans="1:4" x14ac:dyDescent="0.3">
      <c r="A60">
        <v>2020</v>
      </c>
      <c r="B60" t="s">
        <v>26</v>
      </c>
      <c r="C60" t="s">
        <v>74</v>
      </c>
      <c r="D60">
        <v>22500</v>
      </c>
    </row>
    <row r="61" spans="1:4" x14ac:dyDescent="0.3">
      <c r="A61">
        <v>2018</v>
      </c>
      <c r="B61" t="s">
        <v>28</v>
      </c>
      <c r="C61" t="s">
        <v>75</v>
      </c>
      <c r="D61">
        <v>31550</v>
      </c>
    </row>
    <row r="62" spans="1:4" x14ac:dyDescent="0.3">
      <c r="A62">
        <v>2021</v>
      </c>
      <c r="B62" t="s">
        <v>30</v>
      </c>
      <c r="C62" t="s">
        <v>76</v>
      </c>
      <c r="D62">
        <v>49500</v>
      </c>
    </row>
    <row r="63" spans="1:4" x14ac:dyDescent="0.3">
      <c r="A63">
        <v>2022</v>
      </c>
      <c r="B63" t="s">
        <v>32</v>
      </c>
      <c r="C63" t="s">
        <v>77</v>
      </c>
      <c r="D63">
        <v>55000</v>
      </c>
    </row>
    <row r="64" spans="1:4" x14ac:dyDescent="0.3">
      <c r="A64">
        <v>2019</v>
      </c>
      <c r="B64" t="s">
        <v>5</v>
      </c>
      <c r="C64" t="s">
        <v>78</v>
      </c>
      <c r="D64">
        <v>27500</v>
      </c>
    </row>
    <row r="65" spans="1:4" x14ac:dyDescent="0.3">
      <c r="A65">
        <v>2020</v>
      </c>
      <c r="B65" t="s">
        <v>7</v>
      </c>
      <c r="C65" t="s">
        <v>79</v>
      </c>
      <c r="D65">
        <v>23500</v>
      </c>
    </row>
    <row r="66" spans="1:4" x14ac:dyDescent="0.3">
      <c r="A66">
        <v>2018</v>
      </c>
      <c r="B66" t="s">
        <v>9</v>
      </c>
      <c r="C66" t="s">
        <v>80</v>
      </c>
      <c r="D66">
        <v>32000</v>
      </c>
    </row>
    <row r="67" spans="1:4" x14ac:dyDescent="0.3">
      <c r="A67">
        <v>2021</v>
      </c>
      <c r="B67" t="s">
        <v>11</v>
      </c>
      <c r="C67" t="s">
        <v>81</v>
      </c>
      <c r="D67">
        <v>50000</v>
      </c>
    </row>
    <row r="68" spans="1:4" x14ac:dyDescent="0.3">
      <c r="A68">
        <v>2022</v>
      </c>
      <c r="B68" t="s">
        <v>13</v>
      </c>
      <c r="C68" t="s">
        <v>82</v>
      </c>
      <c r="D68">
        <v>56000</v>
      </c>
    </row>
    <row r="69" spans="1:4" x14ac:dyDescent="0.3">
      <c r="A69">
        <v>2019</v>
      </c>
      <c r="B69" t="s">
        <v>15</v>
      </c>
      <c r="C69" t="s">
        <v>83</v>
      </c>
      <c r="D69">
        <v>28000</v>
      </c>
    </row>
    <row r="70" spans="1:4" x14ac:dyDescent="0.3">
      <c r="A70">
        <v>2020</v>
      </c>
      <c r="B70" t="s">
        <v>17</v>
      </c>
      <c r="C70" t="s">
        <v>84</v>
      </c>
      <c r="D70">
        <v>24000</v>
      </c>
    </row>
    <row r="71" spans="1:4" x14ac:dyDescent="0.3">
      <c r="A71">
        <v>2018</v>
      </c>
      <c r="B71" t="s">
        <v>19</v>
      </c>
      <c r="C71" t="s">
        <v>85</v>
      </c>
      <c r="D71">
        <v>33000</v>
      </c>
    </row>
    <row r="72" spans="1:4" x14ac:dyDescent="0.3">
      <c r="A72">
        <v>2021</v>
      </c>
      <c r="B72" t="s">
        <v>20</v>
      </c>
      <c r="C72" t="s">
        <v>86</v>
      </c>
      <c r="D72">
        <v>51000</v>
      </c>
    </row>
    <row r="73" spans="1:4" x14ac:dyDescent="0.3">
      <c r="A73">
        <v>2022</v>
      </c>
      <c r="B73" t="s">
        <v>22</v>
      </c>
      <c r="C73" t="s">
        <v>87</v>
      </c>
      <c r="D73">
        <v>57000</v>
      </c>
    </row>
    <row r="74" spans="1:4" x14ac:dyDescent="0.3">
      <c r="A74">
        <v>2019</v>
      </c>
      <c r="B74" t="s">
        <v>24</v>
      </c>
      <c r="C74" t="s">
        <v>88</v>
      </c>
      <c r="D74">
        <v>29000</v>
      </c>
    </row>
    <row r="75" spans="1:4" x14ac:dyDescent="0.3">
      <c r="A75">
        <v>2020</v>
      </c>
      <c r="B75" t="s">
        <v>26</v>
      </c>
      <c r="C75" t="s">
        <v>89</v>
      </c>
      <c r="D75">
        <v>24500</v>
      </c>
    </row>
    <row r="76" spans="1:4" x14ac:dyDescent="0.3">
      <c r="A76">
        <v>2018</v>
      </c>
      <c r="B76" t="s">
        <v>28</v>
      </c>
      <c r="C76" t="s">
        <v>90</v>
      </c>
      <c r="D76">
        <v>32550</v>
      </c>
    </row>
    <row r="77" spans="1:4" x14ac:dyDescent="0.3">
      <c r="A77">
        <v>2021</v>
      </c>
      <c r="B77" t="s">
        <v>30</v>
      </c>
      <c r="C77" t="s">
        <v>91</v>
      </c>
      <c r="D77">
        <v>52000</v>
      </c>
    </row>
    <row r="78" spans="1:4" x14ac:dyDescent="0.3">
      <c r="A78">
        <v>2022</v>
      </c>
      <c r="B78" t="s">
        <v>32</v>
      </c>
      <c r="C78" t="s">
        <v>92</v>
      </c>
      <c r="D78">
        <v>58000</v>
      </c>
    </row>
    <row r="79" spans="1:4" x14ac:dyDescent="0.3">
      <c r="A79">
        <v>2019</v>
      </c>
      <c r="B79" t="s">
        <v>5</v>
      </c>
      <c r="C79" t="s">
        <v>93</v>
      </c>
      <c r="D79">
        <v>29500</v>
      </c>
    </row>
    <row r="80" spans="1:4" x14ac:dyDescent="0.3">
      <c r="A80">
        <v>2020</v>
      </c>
      <c r="B80" t="s">
        <v>7</v>
      </c>
      <c r="C80" t="s">
        <v>94</v>
      </c>
      <c r="D80">
        <v>25000</v>
      </c>
    </row>
    <row r="81" spans="1:4" x14ac:dyDescent="0.3">
      <c r="A81">
        <v>2018</v>
      </c>
      <c r="B81" t="s">
        <v>9</v>
      </c>
      <c r="C81" t="s">
        <v>95</v>
      </c>
      <c r="D81">
        <v>34000</v>
      </c>
    </row>
    <row r="82" spans="1:4" x14ac:dyDescent="0.3">
      <c r="A82">
        <v>2021</v>
      </c>
      <c r="B82" t="s">
        <v>11</v>
      </c>
      <c r="C82" t="s">
        <v>96</v>
      </c>
      <c r="D82">
        <v>53000</v>
      </c>
    </row>
    <row r="83" spans="1:4" x14ac:dyDescent="0.3">
      <c r="A83">
        <v>2022</v>
      </c>
      <c r="B83" t="s">
        <v>13</v>
      </c>
      <c r="C83" t="s">
        <v>97</v>
      </c>
      <c r="D83">
        <v>59000</v>
      </c>
    </row>
    <row r="84" spans="1:4" x14ac:dyDescent="0.3">
      <c r="A84">
        <v>2019</v>
      </c>
      <c r="B84" t="s">
        <v>15</v>
      </c>
      <c r="C84" t="s">
        <v>98</v>
      </c>
      <c r="D84">
        <v>30500</v>
      </c>
    </row>
    <row r="85" spans="1:4" x14ac:dyDescent="0.3">
      <c r="A85">
        <v>2020</v>
      </c>
      <c r="B85" t="s">
        <v>17</v>
      </c>
      <c r="C85" t="s">
        <v>99</v>
      </c>
      <c r="D85">
        <v>26000</v>
      </c>
    </row>
    <row r="86" spans="1:4" x14ac:dyDescent="0.3">
      <c r="A86">
        <v>2018</v>
      </c>
      <c r="B86" t="s">
        <v>19</v>
      </c>
      <c r="C86" t="s">
        <v>100</v>
      </c>
      <c r="D86">
        <v>34500</v>
      </c>
    </row>
    <row r="87" spans="1:4" x14ac:dyDescent="0.3">
      <c r="A87">
        <v>2021</v>
      </c>
      <c r="B87" t="s">
        <v>20</v>
      </c>
      <c r="C87" t="s">
        <v>101</v>
      </c>
      <c r="D87">
        <v>54000</v>
      </c>
    </row>
    <row r="88" spans="1:4" x14ac:dyDescent="0.3">
      <c r="A88">
        <v>2022</v>
      </c>
      <c r="B88" t="s">
        <v>22</v>
      </c>
      <c r="C88" t="s">
        <v>102</v>
      </c>
      <c r="D88">
        <v>60000</v>
      </c>
    </row>
    <row r="89" spans="1:4" x14ac:dyDescent="0.3">
      <c r="A89">
        <v>2019</v>
      </c>
      <c r="B89" t="s">
        <v>24</v>
      </c>
      <c r="C89" t="s">
        <v>103</v>
      </c>
      <c r="D89">
        <v>31500</v>
      </c>
    </row>
    <row r="90" spans="1:4" x14ac:dyDescent="0.3">
      <c r="A90">
        <v>2020</v>
      </c>
      <c r="B90" t="s">
        <v>26</v>
      </c>
      <c r="C90" t="s">
        <v>104</v>
      </c>
      <c r="D90">
        <v>27000</v>
      </c>
    </row>
    <row r="91" spans="1:4" x14ac:dyDescent="0.3">
      <c r="A91">
        <v>2018</v>
      </c>
      <c r="B91" t="s">
        <v>28</v>
      </c>
      <c r="C91" t="s">
        <v>105</v>
      </c>
      <c r="D91">
        <v>35000</v>
      </c>
    </row>
    <row r="92" spans="1:4" x14ac:dyDescent="0.3">
      <c r="A92">
        <v>2021</v>
      </c>
      <c r="B92" t="s">
        <v>30</v>
      </c>
      <c r="C92" t="s">
        <v>106</v>
      </c>
      <c r="D92">
        <v>55000</v>
      </c>
    </row>
    <row r="93" spans="1:4" x14ac:dyDescent="0.3">
      <c r="A93">
        <v>2022</v>
      </c>
      <c r="B93" t="s">
        <v>32</v>
      </c>
      <c r="C93" t="s">
        <v>107</v>
      </c>
      <c r="D93">
        <v>61000</v>
      </c>
    </row>
  </sheetData>
  <mergeCells count="15">
    <mergeCell ref="F18:G18"/>
    <mergeCell ref="F19:G19"/>
    <mergeCell ref="F20:G20"/>
    <mergeCell ref="J16:K16"/>
    <mergeCell ref="F22:G22"/>
    <mergeCell ref="F12:G12"/>
    <mergeCell ref="F13:G13"/>
    <mergeCell ref="I8:J8"/>
    <mergeCell ref="F16:G16"/>
    <mergeCell ref="F17:G17"/>
    <mergeCell ref="A1:C1"/>
    <mergeCell ref="F1:I2"/>
    <mergeCell ref="F9:G9"/>
    <mergeCell ref="F10:G10"/>
    <mergeCell ref="F11:G11"/>
  </mergeCell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BCA9-ABE2-4F8D-80C9-85D921FDCBDF}">
  <dimension ref="A1:I103"/>
  <sheetViews>
    <sheetView tabSelected="1" zoomScale="115" zoomScaleNormal="115" workbookViewId="0">
      <selection activeCell="E104" sqref="E104"/>
    </sheetView>
  </sheetViews>
  <sheetFormatPr defaultRowHeight="14.4" outlineLevelRow="2" x14ac:dyDescent="0.3"/>
  <cols>
    <col min="1" max="1" width="17.21875" bestFit="1" customWidth="1"/>
    <col min="2" max="2" width="14.5546875" customWidth="1"/>
    <col min="3" max="4" width="12.88671875" customWidth="1"/>
    <col min="5" max="5" width="15.5546875" customWidth="1"/>
  </cols>
  <sheetData>
    <row r="1" spans="1:9" x14ac:dyDescent="0.3">
      <c r="A1" s="22" t="s">
        <v>1</v>
      </c>
      <c r="B1" s="22" t="s">
        <v>120</v>
      </c>
      <c r="C1" s="22" t="s">
        <v>3</v>
      </c>
      <c r="D1" s="22" t="s">
        <v>2</v>
      </c>
    </row>
    <row r="2" spans="1:9" ht="14.4" hidden="1" customHeight="1" outlineLevel="2" x14ac:dyDescent="0.3">
      <c r="A2">
        <v>2020</v>
      </c>
      <c r="B2" t="s">
        <v>10</v>
      </c>
      <c r="C2" t="s">
        <v>9</v>
      </c>
      <c r="D2">
        <v>28000</v>
      </c>
      <c r="F2" s="16" t="s">
        <v>118</v>
      </c>
      <c r="G2" s="17"/>
      <c r="H2" s="17"/>
      <c r="I2" s="18"/>
    </row>
    <row r="3" spans="1:9" ht="14.4" hidden="1" customHeight="1" outlineLevel="2" x14ac:dyDescent="0.3">
      <c r="A3">
        <v>2022</v>
      </c>
      <c r="B3" t="s">
        <v>10</v>
      </c>
      <c r="C3" t="s">
        <v>22</v>
      </c>
      <c r="D3">
        <v>25500</v>
      </c>
      <c r="F3" s="19"/>
      <c r="G3" s="20"/>
      <c r="H3" s="20"/>
      <c r="I3" s="21"/>
    </row>
    <row r="4" spans="1:9" hidden="1" outlineLevel="2" x14ac:dyDescent="0.3">
      <c r="A4">
        <v>2021</v>
      </c>
      <c r="B4" t="s">
        <v>10</v>
      </c>
      <c r="C4" t="s">
        <v>5</v>
      </c>
      <c r="D4">
        <v>25000</v>
      </c>
    </row>
    <row r="5" spans="1:9" hidden="1" outlineLevel="2" x14ac:dyDescent="0.3">
      <c r="A5">
        <v>2018</v>
      </c>
      <c r="B5" t="s">
        <v>10</v>
      </c>
      <c r="C5" t="s">
        <v>7</v>
      </c>
      <c r="D5">
        <v>30020</v>
      </c>
      <c r="H5" s="2" t="s">
        <v>126</v>
      </c>
      <c r="I5" s="2"/>
    </row>
    <row r="6" spans="1:9" ht="14.4" hidden="1" customHeight="1" outlineLevel="2" x14ac:dyDescent="0.3">
      <c r="A6">
        <v>2020</v>
      </c>
      <c r="B6" t="s">
        <v>10</v>
      </c>
      <c r="C6" t="s">
        <v>26</v>
      </c>
      <c r="D6">
        <v>20850</v>
      </c>
    </row>
    <row r="7" spans="1:9" hidden="1" outlineLevel="2" x14ac:dyDescent="0.3">
      <c r="A7">
        <v>2019</v>
      </c>
      <c r="B7" t="s">
        <v>10</v>
      </c>
      <c r="C7" t="s">
        <v>17</v>
      </c>
      <c r="D7">
        <v>21800</v>
      </c>
    </row>
    <row r="8" spans="1:9" hidden="1" outlineLevel="2" x14ac:dyDescent="0.3">
      <c r="A8">
        <v>2020</v>
      </c>
      <c r="B8" t="s">
        <v>10</v>
      </c>
      <c r="C8" t="s">
        <v>5</v>
      </c>
      <c r="D8">
        <v>19430</v>
      </c>
    </row>
    <row r="9" spans="1:9" hidden="1" outlineLevel="2" x14ac:dyDescent="0.3">
      <c r="A9">
        <v>2020</v>
      </c>
      <c r="B9" t="s">
        <v>10</v>
      </c>
      <c r="C9" t="s">
        <v>17</v>
      </c>
      <c r="D9">
        <v>22500</v>
      </c>
    </row>
    <row r="10" spans="1:9" hidden="1" outlineLevel="2" x14ac:dyDescent="0.3">
      <c r="A10">
        <v>2021</v>
      </c>
      <c r="B10" t="s">
        <v>10</v>
      </c>
      <c r="C10" t="s">
        <v>9</v>
      </c>
      <c r="D10">
        <v>31500</v>
      </c>
    </row>
    <row r="11" spans="1:9" hidden="1" outlineLevel="2" x14ac:dyDescent="0.3">
      <c r="A11">
        <v>2021</v>
      </c>
      <c r="B11" t="s">
        <v>10</v>
      </c>
      <c r="C11" t="s">
        <v>11</v>
      </c>
      <c r="D11">
        <v>25300</v>
      </c>
    </row>
    <row r="12" spans="1:9" hidden="1" outlineLevel="2" x14ac:dyDescent="0.3">
      <c r="A12">
        <v>2019</v>
      </c>
      <c r="B12" t="s">
        <v>10</v>
      </c>
      <c r="C12" t="s">
        <v>22</v>
      </c>
      <c r="D12">
        <v>23800</v>
      </c>
    </row>
    <row r="13" spans="1:9" hidden="1" outlineLevel="2" x14ac:dyDescent="0.3">
      <c r="A13">
        <v>2020</v>
      </c>
      <c r="B13" t="s">
        <v>10</v>
      </c>
      <c r="C13" t="s">
        <v>26</v>
      </c>
      <c r="D13">
        <v>26000</v>
      </c>
    </row>
    <row r="14" spans="1:9" hidden="1" outlineLevel="2" x14ac:dyDescent="0.3">
      <c r="A14">
        <v>2019</v>
      </c>
      <c r="B14" t="s">
        <v>10</v>
      </c>
      <c r="C14" t="s">
        <v>19</v>
      </c>
      <c r="D14">
        <v>33000</v>
      </c>
    </row>
    <row r="15" spans="1:9" hidden="1" outlineLevel="2" x14ac:dyDescent="0.3">
      <c r="A15">
        <v>2019</v>
      </c>
      <c r="B15" t="s">
        <v>10</v>
      </c>
      <c r="C15" t="s">
        <v>5</v>
      </c>
      <c r="D15">
        <v>23450</v>
      </c>
    </row>
    <row r="16" spans="1:9" hidden="1" outlineLevel="2" x14ac:dyDescent="0.3">
      <c r="A16">
        <v>2022</v>
      </c>
      <c r="B16" t="s">
        <v>10</v>
      </c>
      <c r="C16" t="s">
        <v>13</v>
      </c>
      <c r="D16">
        <v>53000</v>
      </c>
    </row>
    <row r="17" spans="1:4" hidden="1" outlineLevel="2" x14ac:dyDescent="0.3">
      <c r="A17">
        <v>2019</v>
      </c>
      <c r="B17" t="s">
        <v>10</v>
      </c>
      <c r="C17" t="s">
        <v>7</v>
      </c>
      <c r="D17">
        <v>31000</v>
      </c>
    </row>
    <row r="18" spans="1:4" hidden="1" outlineLevel="2" x14ac:dyDescent="0.3">
      <c r="A18">
        <v>2018</v>
      </c>
      <c r="B18" t="s">
        <v>10</v>
      </c>
      <c r="C18" t="s">
        <v>7</v>
      </c>
      <c r="D18">
        <v>30020</v>
      </c>
    </row>
    <row r="19" spans="1:4" hidden="1" outlineLevel="2" x14ac:dyDescent="0.3">
      <c r="A19">
        <v>2020</v>
      </c>
      <c r="B19" t="s">
        <v>10</v>
      </c>
      <c r="C19" t="s">
        <v>17</v>
      </c>
      <c r="D19">
        <v>23000</v>
      </c>
    </row>
    <row r="20" spans="1:4" hidden="1" outlineLevel="2" x14ac:dyDescent="0.3">
      <c r="A20">
        <v>2018</v>
      </c>
      <c r="B20" t="s">
        <v>10</v>
      </c>
      <c r="C20" t="s">
        <v>9</v>
      </c>
      <c r="D20">
        <v>26500</v>
      </c>
    </row>
    <row r="21" spans="1:4" outlineLevel="1" collapsed="1" x14ac:dyDescent="0.3">
      <c r="A21" s="1" t="s">
        <v>121</v>
      </c>
      <c r="B21">
        <f>SUBTOTAL(9,B2:B20)</f>
        <v>0</v>
      </c>
      <c r="D21">
        <f>SUBTOTAL(9,D2:D20)</f>
        <v>519670</v>
      </c>
    </row>
    <row r="22" spans="1:4" hidden="1" outlineLevel="2" x14ac:dyDescent="0.3">
      <c r="A22" s="24">
        <v>2022</v>
      </c>
      <c r="B22" s="24" t="s">
        <v>14</v>
      </c>
      <c r="C22" s="24" t="s">
        <v>13</v>
      </c>
      <c r="D22" s="24">
        <v>52300</v>
      </c>
    </row>
    <row r="23" spans="1:4" hidden="1" outlineLevel="2" x14ac:dyDescent="0.3">
      <c r="A23" s="24">
        <v>2019</v>
      </c>
      <c r="B23" s="24" t="s">
        <v>14</v>
      </c>
      <c r="C23" s="24" t="s">
        <v>5</v>
      </c>
      <c r="D23" s="24">
        <v>25000</v>
      </c>
    </row>
    <row r="24" spans="1:4" hidden="1" outlineLevel="2" x14ac:dyDescent="0.3">
      <c r="A24" s="24">
        <v>2021</v>
      </c>
      <c r="B24" s="24" t="s">
        <v>14</v>
      </c>
      <c r="C24" s="24" t="s">
        <v>9</v>
      </c>
      <c r="D24" s="24">
        <v>31500</v>
      </c>
    </row>
    <row r="25" spans="1:4" hidden="1" outlineLevel="2" x14ac:dyDescent="0.3">
      <c r="A25" s="24">
        <v>2020</v>
      </c>
      <c r="B25" s="24" t="s">
        <v>14</v>
      </c>
      <c r="C25" s="24" t="s">
        <v>17</v>
      </c>
      <c r="D25" s="24">
        <v>19800</v>
      </c>
    </row>
    <row r="26" spans="1:4" hidden="1" outlineLevel="2" x14ac:dyDescent="0.3">
      <c r="A26" s="24">
        <v>2019</v>
      </c>
      <c r="B26" s="24" t="s">
        <v>14</v>
      </c>
      <c r="C26" s="24" t="s">
        <v>19</v>
      </c>
      <c r="D26" s="24">
        <v>33000</v>
      </c>
    </row>
    <row r="27" spans="1:4" hidden="1" outlineLevel="2" x14ac:dyDescent="0.3">
      <c r="A27" s="24">
        <v>2022</v>
      </c>
      <c r="B27" s="24" t="s">
        <v>14</v>
      </c>
      <c r="C27" s="24" t="s">
        <v>22</v>
      </c>
      <c r="D27" s="24">
        <v>25500</v>
      </c>
    </row>
    <row r="28" spans="1:4" hidden="1" outlineLevel="2" x14ac:dyDescent="0.3">
      <c r="A28" s="24">
        <v>2020</v>
      </c>
      <c r="B28" s="24" t="s">
        <v>14</v>
      </c>
      <c r="C28" s="24" t="s">
        <v>5</v>
      </c>
      <c r="D28" s="24">
        <v>19430</v>
      </c>
    </row>
    <row r="29" spans="1:4" hidden="1" outlineLevel="2" x14ac:dyDescent="0.3">
      <c r="A29" s="24">
        <v>2021</v>
      </c>
      <c r="B29" s="24" t="s">
        <v>14</v>
      </c>
      <c r="C29" s="24" t="s">
        <v>11</v>
      </c>
      <c r="D29" s="24">
        <v>25300</v>
      </c>
    </row>
    <row r="30" spans="1:4" hidden="1" outlineLevel="2" x14ac:dyDescent="0.3">
      <c r="A30" s="24">
        <v>2020</v>
      </c>
      <c r="B30" s="24" t="s">
        <v>14</v>
      </c>
      <c r="C30" s="24" t="s">
        <v>11</v>
      </c>
      <c r="D30" s="24">
        <v>24500</v>
      </c>
    </row>
    <row r="31" spans="1:4" hidden="1" outlineLevel="2" x14ac:dyDescent="0.3">
      <c r="A31" s="24">
        <v>2019</v>
      </c>
      <c r="B31" s="24" t="s">
        <v>14</v>
      </c>
      <c r="C31" s="24" t="s">
        <v>22</v>
      </c>
      <c r="D31" s="24">
        <v>23800</v>
      </c>
    </row>
    <row r="32" spans="1:4" hidden="1" outlineLevel="2" x14ac:dyDescent="0.3">
      <c r="A32" s="24">
        <v>2019</v>
      </c>
      <c r="B32" s="24" t="s">
        <v>14</v>
      </c>
      <c r="C32" s="24" t="s">
        <v>26</v>
      </c>
      <c r="D32" s="24">
        <v>25000</v>
      </c>
    </row>
    <row r="33" spans="1:4" hidden="1" outlineLevel="2" x14ac:dyDescent="0.3">
      <c r="A33" s="24">
        <v>2019</v>
      </c>
      <c r="B33" s="24" t="s">
        <v>14</v>
      </c>
      <c r="C33" s="24" t="s">
        <v>20</v>
      </c>
      <c r="D33" s="24">
        <v>23450</v>
      </c>
    </row>
    <row r="34" spans="1:4" hidden="1" outlineLevel="2" x14ac:dyDescent="0.3">
      <c r="A34" s="24">
        <v>2018</v>
      </c>
      <c r="B34" s="24" t="s">
        <v>14</v>
      </c>
      <c r="C34" s="24" t="s">
        <v>19</v>
      </c>
      <c r="D34" s="24">
        <v>32050</v>
      </c>
    </row>
    <row r="35" spans="1:4" hidden="1" outlineLevel="2" x14ac:dyDescent="0.3">
      <c r="A35" s="24">
        <v>2019</v>
      </c>
      <c r="B35" s="24" t="s">
        <v>14</v>
      </c>
      <c r="C35" s="24" t="s">
        <v>7</v>
      </c>
      <c r="D35" s="24">
        <v>31000</v>
      </c>
    </row>
    <row r="36" spans="1:4" hidden="1" outlineLevel="2" x14ac:dyDescent="0.3">
      <c r="A36" s="24">
        <v>2018</v>
      </c>
      <c r="B36" s="24" t="s">
        <v>14</v>
      </c>
      <c r="C36" s="24" t="s">
        <v>15</v>
      </c>
      <c r="D36" s="24">
        <v>31520</v>
      </c>
    </row>
    <row r="37" spans="1:4" hidden="1" outlineLevel="2" x14ac:dyDescent="0.3">
      <c r="A37" s="24">
        <v>2019</v>
      </c>
      <c r="B37" s="24" t="s">
        <v>14</v>
      </c>
      <c r="C37" s="24" t="s">
        <v>13</v>
      </c>
      <c r="D37" s="24">
        <v>29000</v>
      </c>
    </row>
    <row r="38" spans="1:4" hidden="1" outlineLevel="2" x14ac:dyDescent="0.3">
      <c r="A38" s="24">
        <v>2018</v>
      </c>
      <c r="B38" s="24" t="s">
        <v>14</v>
      </c>
      <c r="C38" s="24" t="s">
        <v>7</v>
      </c>
      <c r="D38" s="24">
        <v>30020</v>
      </c>
    </row>
    <row r="39" spans="1:4" hidden="1" outlineLevel="2" x14ac:dyDescent="0.3">
      <c r="A39" s="24">
        <v>2021</v>
      </c>
      <c r="B39" s="24" t="s">
        <v>14</v>
      </c>
      <c r="C39" s="24" t="s">
        <v>20</v>
      </c>
      <c r="D39" s="24">
        <v>44200</v>
      </c>
    </row>
    <row r="40" spans="1:4" hidden="1" outlineLevel="2" x14ac:dyDescent="0.3">
      <c r="A40" s="24">
        <v>2021</v>
      </c>
      <c r="B40" s="24" t="s">
        <v>14</v>
      </c>
      <c r="C40" s="24" t="s">
        <v>20</v>
      </c>
      <c r="D40" s="24">
        <v>24800</v>
      </c>
    </row>
    <row r="41" spans="1:4" hidden="1" outlineLevel="2" x14ac:dyDescent="0.3">
      <c r="A41" s="24">
        <v>2020</v>
      </c>
      <c r="B41" s="24" t="s">
        <v>14</v>
      </c>
      <c r="C41" s="24" t="s">
        <v>17</v>
      </c>
      <c r="D41" s="24">
        <v>22500</v>
      </c>
    </row>
    <row r="42" spans="1:4" hidden="1" outlineLevel="2" x14ac:dyDescent="0.3">
      <c r="A42" s="24">
        <v>2021</v>
      </c>
      <c r="B42" s="24" t="s">
        <v>14</v>
      </c>
      <c r="C42" s="24" t="s">
        <v>26</v>
      </c>
      <c r="D42" s="24">
        <v>27000</v>
      </c>
    </row>
    <row r="43" spans="1:4" hidden="1" outlineLevel="2" x14ac:dyDescent="0.3">
      <c r="A43" s="24">
        <v>2021</v>
      </c>
      <c r="B43" s="24" t="s">
        <v>14</v>
      </c>
      <c r="C43" s="24" t="s">
        <v>9</v>
      </c>
      <c r="D43" s="24">
        <v>31500</v>
      </c>
    </row>
    <row r="44" spans="1:4" hidden="1" outlineLevel="2" x14ac:dyDescent="0.3">
      <c r="A44" s="24">
        <v>2022</v>
      </c>
      <c r="B44" s="24" t="s">
        <v>14</v>
      </c>
      <c r="C44" s="24" t="s">
        <v>11</v>
      </c>
      <c r="D44" s="24">
        <v>27000</v>
      </c>
    </row>
    <row r="45" spans="1:4" hidden="1" outlineLevel="2" x14ac:dyDescent="0.3">
      <c r="A45" s="24">
        <v>2019</v>
      </c>
      <c r="B45" s="24" t="s">
        <v>14</v>
      </c>
      <c r="C45" s="24" t="s">
        <v>15</v>
      </c>
      <c r="D45" s="24">
        <v>24500</v>
      </c>
    </row>
    <row r="46" spans="1:4" hidden="1" outlineLevel="2" x14ac:dyDescent="0.3">
      <c r="A46" s="24">
        <v>2019</v>
      </c>
      <c r="B46" s="24" t="s">
        <v>14</v>
      </c>
      <c r="C46" s="24" t="s">
        <v>24</v>
      </c>
      <c r="D46" s="24">
        <v>24800</v>
      </c>
    </row>
    <row r="47" spans="1:4" outlineLevel="1" collapsed="1" x14ac:dyDescent="0.3">
      <c r="A47" s="23" t="s">
        <v>122</v>
      </c>
      <c r="B47" s="24">
        <f>SUBTOTAL(9,B22:B46)</f>
        <v>0</v>
      </c>
      <c r="C47" s="24"/>
      <c r="D47" s="24">
        <f>SUBTOTAL(9,D22:D46)</f>
        <v>708470</v>
      </c>
    </row>
    <row r="48" spans="1:4" hidden="1" outlineLevel="2" x14ac:dyDescent="0.3">
      <c r="A48" s="24">
        <v>2021</v>
      </c>
      <c r="B48" s="24" t="s">
        <v>8</v>
      </c>
      <c r="C48" s="24" t="s">
        <v>9</v>
      </c>
      <c r="D48" s="24">
        <v>31500</v>
      </c>
    </row>
    <row r="49" spans="1:4" hidden="1" outlineLevel="2" x14ac:dyDescent="0.3">
      <c r="A49" s="24">
        <v>2018</v>
      </c>
      <c r="B49" s="24" t="s">
        <v>8</v>
      </c>
      <c r="C49" s="24" t="s">
        <v>19</v>
      </c>
      <c r="D49" s="24">
        <v>32050</v>
      </c>
    </row>
    <row r="50" spans="1:4" hidden="1" outlineLevel="2" x14ac:dyDescent="0.3">
      <c r="A50" s="24">
        <v>2019</v>
      </c>
      <c r="B50" s="24" t="s">
        <v>8</v>
      </c>
      <c r="C50" s="24" t="s">
        <v>22</v>
      </c>
      <c r="D50" s="24">
        <v>23800</v>
      </c>
    </row>
    <row r="51" spans="1:4" hidden="1" outlineLevel="2" x14ac:dyDescent="0.3">
      <c r="A51" s="24">
        <v>2020</v>
      </c>
      <c r="B51" s="24" t="s">
        <v>8</v>
      </c>
      <c r="C51" s="24" t="s">
        <v>5</v>
      </c>
      <c r="D51" s="24">
        <v>19430</v>
      </c>
    </row>
    <row r="52" spans="1:4" hidden="1" outlineLevel="2" x14ac:dyDescent="0.3">
      <c r="A52" s="24">
        <v>2021</v>
      </c>
      <c r="B52" s="24" t="s">
        <v>8</v>
      </c>
      <c r="C52" s="24" t="s">
        <v>11</v>
      </c>
      <c r="D52" s="24">
        <v>25300</v>
      </c>
    </row>
    <row r="53" spans="1:4" hidden="1" outlineLevel="2" x14ac:dyDescent="0.3">
      <c r="A53" s="24">
        <v>2018</v>
      </c>
      <c r="B53" s="24" t="s">
        <v>8</v>
      </c>
      <c r="C53" s="24" t="s">
        <v>9</v>
      </c>
      <c r="D53" s="24">
        <v>26500</v>
      </c>
    </row>
    <row r="54" spans="1:4" hidden="1" outlineLevel="2" x14ac:dyDescent="0.3">
      <c r="A54" s="24">
        <v>2020</v>
      </c>
      <c r="B54" s="24" t="s">
        <v>8</v>
      </c>
      <c r="C54" s="24" t="s">
        <v>26</v>
      </c>
      <c r="D54" s="24">
        <v>26000</v>
      </c>
    </row>
    <row r="55" spans="1:4" hidden="1" outlineLevel="2" x14ac:dyDescent="0.3">
      <c r="A55" s="24">
        <v>2020</v>
      </c>
      <c r="B55" s="24" t="s">
        <v>8</v>
      </c>
      <c r="C55" s="24" t="s">
        <v>17</v>
      </c>
      <c r="D55" s="24">
        <v>22500</v>
      </c>
    </row>
    <row r="56" spans="1:4" hidden="1" outlineLevel="2" x14ac:dyDescent="0.3">
      <c r="A56" s="24">
        <v>2018</v>
      </c>
      <c r="B56" s="24" t="s">
        <v>8</v>
      </c>
      <c r="C56" s="24" t="s">
        <v>7</v>
      </c>
      <c r="D56" s="24">
        <v>30020</v>
      </c>
    </row>
    <row r="57" spans="1:4" hidden="1" outlineLevel="2" x14ac:dyDescent="0.3">
      <c r="A57" s="24">
        <v>2021</v>
      </c>
      <c r="B57" s="24" t="s">
        <v>8</v>
      </c>
      <c r="C57" s="24" t="s">
        <v>5</v>
      </c>
      <c r="D57" s="24">
        <v>25000</v>
      </c>
    </row>
    <row r="58" spans="1:4" hidden="1" outlineLevel="2" x14ac:dyDescent="0.3">
      <c r="A58" s="24">
        <v>2022</v>
      </c>
      <c r="B58" s="24" t="s">
        <v>8</v>
      </c>
      <c r="C58" s="24" t="s">
        <v>11</v>
      </c>
      <c r="D58" s="24">
        <v>27000</v>
      </c>
    </row>
    <row r="59" spans="1:4" hidden="1" outlineLevel="2" x14ac:dyDescent="0.3">
      <c r="A59" s="24">
        <v>2019</v>
      </c>
      <c r="B59" s="24" t="s">
        <v>8</v>
      </c>
      <c r="C59" s="24" t="s">
        <v>17</v>
      </c>
      <c r="D59" s="24">
        <v>21800</v>
      </c>
    </row>
    <row r="60" spans="1:4" hidden="1" outlineLevel="2" x14ac:dyDescent="0.3">
      <c r="A60" s="24">
        <v>2020</v>
      </c>
      <c r="B60" s="24" t="s">
        <v>8</v>
      </c>
      <c r="C60" s="24" t="s">
        <v>11</v>
      </c>
      <c r="D60" s="24">
        <v>24500</v>
      </c>
    </row>
    <row r="61" spans="1:4" hidden="1" outlineLevel="2" x14ac:dyDescent="0.3">
      <c r="A61" s="24">
        <v>2022</v>
      </c>
      <c r="B61" s="24" t="s">
        <v>8</v>
      </c>
      <c r="C61" s="24" t="s">
        <v>22</v>
      </c>
      <c r="D61" s="24">
        <v>25500</v>
      </c>
    </row>
    <row r="62" spans="1:4" hidden="1" outlineLevel="2" x14ac:dyDescent="0.3">
      <c r="A62" s="24">
        <v>2020</v>
      </c>
      <c r="B62" s="24" t="s">
        <v>8</v>
      </c>
      <c r="C62" s="24" t="s">
        <v>5</v>
      </c>
      <c r="D62" s="24">
        <v>19430</v>
      </c>
    </row>
    <row r="63" spans="1:4" hidden="1" outlineLevel="2" x14ac:dyDescent="0.3">
      <c r="A63" s="24">
        <v>2021</v>
      </c>
      <c r="B63" s="24" t="s">
        <v>8</v>
      </c>
      <c r="C63" s="24" t="s">
        <v>9</v>
      </c>
      <c r="D63" s="24">
        <v>31500</v>
      </c>
    </row>
    <row r="64" spans="1:4" hidden="1" outlineLevel="2" x14ac:dyDescent="0.3">
      <c r="A64" s="24">
        <v>2020</v>
      </c>
      <c r="B64" s="24" t="s">
        <v>8</v>
      </c>
      <c r="C64" s="24" t="s">
        <v>17</v>
      </c>
      <c r="D64" s="24">
        <v>19800</v>
      </c>
    </row>
    <row r="65" spans="1:4" hidden="1" outlineLevel="2" x14ac:dyDescent="0.3">
      <c r="A65" s="24">
        <v>2020</v>
      </c>
      <c r="B65" s="24" t="s">
        <v>8</v>
      </c>
      <c r="C65" s="24" t="s">
        <v>13</v>
      </c>
      <c r="D65" s="24">
        <v>29500</v>
      </c>
    </row>
    <row r="66" spans="1:4" outlineLevel="1" collapsed="1" x14ac:dyDescent="0.3">
      <c r="A66" s="23" t="s">
        <v>123</v>
      </c>
      <c r="B66" s="24">
        <f>SUBTOTAL(9,B48:B65)</f>
        <v>0</v>
      </c>
      <c r="C66" s="24"/>
      <c r="D66" s="24">
        <f>SUBTOTAL(9,D48:D65)</f>
        <v>461130</v>
      </c>
    </row>
    <row r="67" spans="1:4" hidden="1" outlineLevel="2" x14ac:dyDescent="0.3">
      <c r="A67" s="24">
        <v>2019</v>
      </c>
      <c r="B67" s="24" t="s">
        <v>6</v>
      </c>
      <c r="C67" s="24" t="s">
        <v>5</v>
      </c>
      <c r="D67" s="24">
        <v>23450</v>
      </c>
    </row>
    <row r="68" spans="1:4" hidden="1" outlineLevel="2" x14ac:dyDescent="0.3">
      <c r="A68" s="24">
        <v>2021</v>
      </c>
      <c r="B68" s="24" t="s">
        <v>6</v>
      </c>
      <c r="C68" s="24" t="s">
        <v>11</v>
      </c>
      <c r="D68" s="24">
        <v>25300</v>
      </c>
    </row>
    <row r="69" spans="1:4" hidden="1" outlineLevel="2" x14ac:dyDescent="0.3">
      <c r="A69" s="24">
        <v>2020</v>
      </c>
      <c r="B69" s="24" t="s">
        <v>6</v>
      </c>
      <c r="C69" s="24" t="s">
        <v>13</v>
      </c>
      <c r="D69" s="24">
        <v>29500</v>
      </c>
    </row>
    <row r="70" spans="1:4" hidden="1" outlineLevel="2" x14ac:dyDescent="0.3">
      <c r="A70" s="24">
        <v>2018</v>
      </c>
      <c r="B70" s="24" t="s">
        <v>6</v>
      </c>
      <c r="C70" s="24" t="s">
        <v>7</v>
      </c>
      <c r="D70" s="24">
        <v>30020</v>
      </c>
    </row>
    <row r="71" spans="1:4" hidden="1" outlineLevel="2" x14ac:dyDescent="0.3">
      <c r="A71" s="24">
        <v>2020</v>
      </c>
      <c r="B71" s="24" t="s">
        <v>6</v>
      </c>
      <c r="C71" s="24" t="s">
        <v>17</v>
      </c>
      <c r="D71" s="24">
        <v>23000</v>
      </c>
    </row>
    <row r="72" spans="1:4" hidden="1" outlineLevel="2" x14ac:dyDescent="0.3">
      <c r="A72" s="24">
        <v>2021</v>
      </c>
      <c r="B72" s="24" t="s">
        <v>6</v>
      </c>
      <c r="C72" s="24" t="s">
        <v>20</v>
      </c>
      <c r="D72" s="24">
        <v>24800</v>
      </c>
    </row>
    <row r="73" spans="1:4" hidden="1" outlineLevel="2" x14ac:dyDescent="0.3">
      <c r="A73" s="24">
        <v>2021</v>
      </c>
      <c r="B73" s="24" t="s">
        <v>6</v>
      </c>
      <c r="C73" s="24" t="s">
        <v>9</v>
      </c>
      <c r="D73" s="24">
        <v>31500</v>
      </c>
    </row>
    <row r="74" spans="1:4" hidden="1" outlineLevel="2" x14ac:dyDescent="0.3">
      <c r="A74" s="24">
        <v>2020</v>
      </c>
      <c r="B74" s="24" t="s">
        <v>6</v>
      </c>
      <c r="C74" s="24" t="s">
        <v>5</v>
      </c>
      <c r="D74" s="24">
        <v>19430</v>
      </c>
    </row>
    <row r="75" spans="1:4" hidden="1" outlineLevel="2" x14ac:dyDescent="0.3">
      <c r="A75" s="24">
        <v>2018</v>
      </c>
      <c r="B75" s="24" t="s">
        <v>6</v>
      </c>
      <c r="C75" s="24" t="s">
        <v>9</v>
      </c>
      <c r="D75" s="24">
        <v>26500</v>
      </c>
    </row>
    <row r="76" spans="1:4" hidden="1" outlineLevel="2" x14ac:dyDescent="0.3">
      <c r="A76" s="24">
        <v>2020</v>
      </c>
      <c r="B76" s="24" t="s">
        <v>6</v>
      </c>
      <c r="C76" s="24" t="s">
        <v>26</v>
      </c>
      <c r="D76" s="24">
        <v>26000</v>
      </c>
    </row>
    <row r="77" spans="1:4" hidden="1" outlineLevel="2" x14ac:dyDescent="0.3">
      <c r="A77" s="24">
        <v>2019</v>
      </c>
      <c r="B77" s="24" t="s">
        <v>6</v>
      </c>
      <c r="C77" s="24" t="s">
        <v>17</v>
      </c>
      <c r="D77" s="24">
        <v>21800</v>
      </c>
    </row>
    <row r="78" spans="1:4" hidden="1" outlineLevel="2" x14ac:dyDescent="0.3">
      <c r="A78" s="24">
        <v>2020</v>
      </c>
      <c r="B78" s="24" t="s">
        <v>6</v>
      </c>
      <c r="C78" s="24" t="s">
        <v>17</v>
      </c>
      <c r="D78" s="24">
        <v>22500</v>
      </c>
    </row>
    <row r="79" spans="1:4" hidden="1" outlineLevel="2" x14ac:dyDescent="0.3">
      <c r="A79" s="24">
        <v>2022</v>
      </c>
      <c r="B79" s="24" t="s">
        <v>6</v>
      </c>
      <c r="C79" s="24" t="s">
        <v>11</v>
      </c>
      <c r="D79" s="24">
        <v>27000</v>
      </c>
    </row>
    <row r="80" spans="1:4" hidden="1" outlineLevel="2" x14ac:dyDescent="0.3">
      <c r="A80" s="24">
        <v>2019</v>
      </c>
      <c r="B80" s="24" t="s">
        <v>6</v>
      </c>
      <c r="C80" s="24" t="s">
        <v>13</v>
      </c>
      <c r="D80" s="24">
        <v>29000</v>
      </c>
    </row>
    <row r="81" spans="1:4" hidden="1" outlineLevel="2" x14ac:dyDescent="0.3">
      <c r="A81" s="24">
        <v>2019</v>
      </c>
      <c r="B81" s="24" t="s">
        <v>6</v>
      </c>
      <c r="C81" s="24" t="s">
        <v>19</v>
      </c>
      <c r="D81" s="24">
        <v>33000</v>
      </c>
    </row>
    <row r="82" spans="1:4" hidden="1" outlineLevel="2" x14ac:dyDescent="0.3">
      <c r="A82" s="24">
        <v>2022</v>
      </c>
      <c r="B82" s="24" t="s">
        <v>6</v>
      </c>
      <c r="C82" s="24" t="s">
        <v>22</v>
      </c>
      <c r="D82" s="24">
        <v>25500</v>
      </c>
    </row>
    <row r="83" spans="1:4" hidden="1" outlineLevel="2" x14ac:dyDescent="0.3">
      <c r="A83" s="24">
        <v>2019</v>
      </c>
      <c r="B83" s="24" t="s">
        <v>6</v>
      </c>
      <c r="C83" s="24" t="s">
        <v>7</v>
      </c>
      <c r="D83" s="24">
        <v>31000</v>
      </c>
    </row>
    <row r="84" spans="1:4" hidden="1" outlineLevel="2" x14ac:dyDescent="0.3">
      <c r="A84" s="24">
        <v>2019</v>
      </c>
      <c r="B84" s="24" t="s">
        <v>6</v>
      </c>
      <c r="C84" s="24" t="s">
        <v>20</v>
      </c>
      <c r="D84" s="24">
        <v>23450</v>
      </c>
    </row>
    <row r="85" spans="1:4" hidden="1" outlineLevel="2" x14ac:dyDescent="0.3">
      <c r="A85" s="24">
        <v>2020</v>
      </c>
      <c r="B85" s="24" t="s">
        <v>6</v>
      </c>
      <c r="C85" s="24" t="s">
        <v>11</v>
      </c>
      <c r="D85" s="24">
        <v>24500</v>
      </c>
    </row>
    <row r="86" spans="1:4" hidden="1" outlineLevel="2" x14ac:dyDescent="0.3">
      <c r="A86" s="24">
        <v>2022</v>
      </c>
      <c r="B86" s="24" t="s">
        <v>6</v>
      </c>
      <c r="C86" s="24" t="s">
        <v>13</v>
      </c>
      <c r="D86" s="24">
        <v>53000</v>
      </c>
    </row>
    <row r="87" spans="1:4" hidden="1" outlineLevel="2" x14ac:dyDescent="0.3">
      <c r="A87" s="24">
        <v>2021</v>
      </c>
      <c r="B87" s="24" t="s">
        <v>6</v>
      </c>
      <c r="C87" s="24" t="s">
        <v>26</v>
      </c>
      <c r="D87" s="24">
        <v>27000</v>
      </c>
    </row>
    <row r="88" spans="1:4" hidden="1" outlineLevel="2" x14ac:dyDescent="0.3">
      <c r="A88" s="24">
        <v>2021</v>
      </c>
      <c r="B88" s="24" t="s">
        <v>6</v>
      </c>
      <c r="C88" s="24" t="s">
        <v>20</v>
      </c>
      <c r="D88" s="24">
        <v>44200</v>
      </c>
    </row>
    <row r="89" spans="1:4" hidden="1" outlineLevel="2" x14ac:dyDescent="0.3">
      <c r="A89" s="24">
        <v>2018</v>
      </c>
      <c r="B89" s="24" t="s">
        <v>6</v>
      </c>
      <c r="C89" s="24" t="s">
        <v>15</v>
      </c>
      <c r="D89" s="24">
        <v>31520</v>
      </c>
    </row>
    <row r="90" spans="1:4" hidden="1" outlineLevel="2" x14ac:dyDescent="0.3">
      <c r="A90" s="24">
        <v>2021</v>
      </c>
      <c r="B90" s="24" t="s">
        <v>6</v>
      </c>
      <c r="C90" s="24" t="s">
        <v>7</v>
      </c>
      <c r="D90" s="24">
        <v>29450</v>
      </c>
    </row>
    <row r="91" spans="1:4" hidden="1" outlineLevel="2" x14ac:dyDescent="0.3">
      <c r="A91" s="24">
        <v>2022</v>
      </c>
      <c r="B91" s="24" t="s">
        <v>6</v>
      </c>
      <c r="C91" s="24" t="s">
        <v>22</v>
      </c>
      <c r="D91" s="24">
        <v>25500</v>
      </c>
    </row>
    <row r="92" spans="1:4" hidden="1" outlineLevel="2" x14ac:dyDescent="0.3">
      <c r="A92" s="24">
        <v>2021</v>
      </c>
      <c r="B92" s="24" t="s">
        <v>6</v>
      </c>
      <c r="C92" s="24" t="s">
        <v>5</v>
      </c>
      <c r="D92" s="24">
        <v>25000</v>
      </c>
    </row>
    <row r="93" spans="1:4" hidden="1" outlineLevel="2" x14ac:dyDescent="0.3">
      <c r="A93" s="24">
        <v>2020</v>
      </c>
      <c r="B93" s="24" t="s">
        <v>6</v>
      </c>
      <c r="C93" s="24" t="s">
        <v>9</v>
      </c>
      <c r="D93" s="24">
        <v>28000</v>
      </c>
    </row>
    <row r="94" spans="1:4" hidden="1" outlineLevel="2" x14ac:dyDescent="0.3">
      <c r="A94" s="24">
        <v>2021</v>
      </c>
      <c r="B94" s="24" t="s">
        <v>6</v>
      </c>
      <c r="C94" s="24" t="s">
        <v>11</v>
      </c>
      <c r="D94" s="24">
        <v>25300</v>
      </c>
    </row>
    <row r="95" spans="1:4" hidden="1" outlineLevel="2" x14ac:dyDescent="0.3">
      <c r="A95" s="24">
        <v>2018</v>
      </c>
      <c r="B95" s="24" t="s">
        <v>6</v>
      </c>
      <c r="C95" s="24" t="s">
        <v>19</v>
      </c>
      <c r="D95" s="24">
        <v>32050</v>
      </c>
    </row>
    <row r="96" spans="1:4" hidden="1" outlineLevel="2" x14ac:dyDescent="0.3">
      <c r="A96" s="24">
        <v>2019</v>
      </c>
      <c r="B96" s="24" t="s">
        <v>6</v>
      </c>
      <c r="C96" s="24" t="s">
        <v>17</v>
      </c>
      <c r="D96" s="24">
        <v>21800</v>
      </c>
    </row>
    <row r="97" spans="1:4" hidden="1" outlineLevel="2" x14ac:dyDescent="0.3">
      <c r="A97" s="24">
        <v>2019</v>
      </c>
      <c r="B97" s="24" t="s">
        <v>6</v>
      </c>
      <c r="C97" s="24" t="s">
        <v>13</v>
      </c>
      <c r="D97" s="24">
        <v>29000</v>
      </c>
    </row>
    <row r="98" spans="1:4" hidden="1" outlineLevel="2" x14ac:dyDescent="0.3">
      <c r="A98" s="24">
        <v>2021</v>
      </c>
      <c r="B98" s="24" t="s">
        <v>6</v>
      </c>
      <c r="C98" s="24" t="s">
        <v>5</v>
      </c>
      <c r="D98" s="24">
        <v>25000</v>
      </c>
    </row>
    <row r="99" spans="1:4" hidden="1" outlineLevel="2" x14ac:dyDescent="0.3">
      <c r="A99" s="24">
        <v>2022</v>
      </c>
      <c r="B99" s="24" t="s">
        <v>6</v>
      </c>
      <c r="C99" s="24" t="s">
        <v>13</v>
      </c>
      <c r="D99" s="24">
        <v>52300</v>
      </c>
    </row>
    <row r="100" spans="1:4" outlineLevel="1" collapsed="1" x14ac:dyDescent="0.3">
      <c r="A100" s="23" t="s">
        <v>124</v>
      </c>
      <c r="B100" s="24">
        <f>SUBTOTAL(9,B67:B99)</f>
        <v>0</v>
      </c>
      <c r="C100" s="24"/>
      <c r="D100" s="24">
        <f>SUBTOTAL(9,D67:D99)</f>
        <v>946370</v>
      </c>
    </row>
    <row r="101" spans="1:4" hidden="1" outlineLevel="2" x14ac:dyDescent="0.3">
      <c r="A101" s="24">
        <v>2019</v>
      </c>
      <c r="B101" s="24" t="s">
        <v>12</v>
      </c>
      <c r="C101" s="24" t="s">
        <v>24</v>
      </c>
      <c r="D101" s="24">
        <v>24800</v>
      </c>
    </row>
    <row r="102" spans="1:4" outlineLevel="1" collapsed="1" x14ac:dyDescent="0.3">
      <c r="A102" s="23" t="s">
        <v>125</v>
      </c>
      <c r="B102" s="24">
        <f>SUBTOTAL(9,B101:B101)</f>
        <v>0</v>
      </c>
      <c r="C102" s="24"/>
      <c r="D102" s="24">
        <f>SUBTOTAL(9,D101:D101)</f>
        <v>24800</v>
      </c>
    </row>
    <row r="103" spans="1:4" x14ac:dyDescent="0.3">
      <c r="A103" s="23" t="s">
        <v>119</v>
      </c>
      <c r="B103" s="24">
        <f>SUBTOTAL(9,B2:B101)</f>
        <v>0</v>
      </c>
      <c r="C103" s="24"/>
      <c r="D103" s="24">
        <f>SUBTOTAL(9,D2:D101)</f>
        <v>2660440</v>
      </c>
    </row>
  </sheetData>
  <mergeCells count="2">
    <mergeCell ref="F2:I3"/>
    <mergeCell ref="H5:I5"/>
  </mergeCells>
  <pageMargins left="0.7" right="0.7" top="0.75" bottom="0.75" header="0.3" footer="0.3"/>
  <pageSetup orientation="portrait" r:id="rId1"/>
  <rowBreaks count="5" manualBreakCount="5">
    <brk id="21" max="16383" man="1"/>
    <brk id="47" max="16383" man="1"/>
    <brk id="66" max="16383" man="1"/>
    <brk id="100" max="16383" man="1"/>
    <brk id="103" max="1638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F A A B Q S w M E F A A C A A g A 3 a n G 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2 p x 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q c Z Y M G a 2 o M U C A A C A C g A A E w A c A E Z v c m 1 1 b G F z L 1 N l Y 3 R p b 2 4 x L m 0 g o h g A K K A U A A A A A A A A A A A A A A A A A A A A A A A A A A A A 5 V Z d b 9 o w F H 1 H 4 j 9 Y 6 Q t I E Y J + s H U T D 1 2 g W 6 e t Y 4 N p m p o p u n X u w K p j I 9 u h Z V X / + 2 4 I D F i S t p v 6 M o 2 X k H O u r 3 2 v j 0 9 s k T u h F R v l z 8 7 L e q 1 e s 1 M w G L N B M p N 6 g c h 6 T K K r 1 x j 9 R j o 1 P E M C O 2 / 1 N U 8 T V K 5 x K i S 2 A q 0 c v d i G F 7 w I P 1 s 0 N r w S B l T Y 1 9 d K a o h t C I Z P x R w b 3 W a 4 T t 7 i d u 4 1 / Y s + S p E I h 6 b n + Z 7 P A i 3 T R N n e s c 8 G i u t Y q E m v s 3 + 0 7 7 O P q X Y 4 c g u J v c 3 f 1 r l W + K 3 p 5 4 v c 8 4 Z G J 8 T F 7 A 1 C T C v x a M V j u K T A F b P C G 3 k 9 P r t Y 4 S d S j j h I M L b n T L q d M p i C m l D G 8 W K G m 3 R j K t B + 1 y b J F 5 y R t l E y v 3 9 7 6 w 3 i l E P W Z a r P U S B z e O P u f H b r v d V C U Y V f E Q x x Z 8 p 1 D 1 t Z q i U Z C L c o j B j C I u v 8 W G D J i J M J F s H X q O J l 8 G 6 i w R z N K 1 R 8 i n G R u 5 m h E U T i m Q p S Y 2 j C v k 5 A q G L 2 d w h z / G D O t d v l 7 p r 1 m l C l P d y W 2 p 7 X h 8 U B 7 b q K R d Y h k O w 0 V U t J W v Z F u C k 7 s V Z M V F a z 9 3 R 6 f P y k D 8 i 0 0 / 4 7 n f 6 B q F Z K J R 3 l a K e w X T m + X 4 E f V O C H F f h R B d 6 t w J 9 V 4 M 8 r 8 O M K v N P e I R 4 p I E j g B 9 n Y k z v V c T P M U z 8 k g O 6 W A L p H 7 X b n X 3 a q m d H k V S 4 S R U 9 Y U w o S L J B k b z j R p m h X s b B c p 9 T 1 O J o Z w b O R u a H w x c Z D g L s U 5 D 0 B 6 y w R 2 R K n D Y S l z w 1 / v W w i D f m s m q y X o d L k E s 0 W E S 3 T F F 0 M L n V K 2 f M S C 0 W k p J S y l i z x 0 n 4 Y n A u 8 L h u z Y p x w s n I Y z 2 V a o E U y i a R Q V 5 V 7 U y A f e Y g 4 m M i C R B v F 4 O D p D 1 O n 3 Q x 3 5 / i P v v 5 9 O h v r T a H S c 8 G N s k 6 Q m m 3 J p S B I r d M J G n Z e J q 0 A D H s P V x W E j l G W M u V X j G w Z b L g 6 d 7 9 f P 3 S S C P o O k r t + 2 i p h 6 0 x t R Q z A q M 1 F Y h V z n / p + A l B L A Q I t A B Q A A g A I A N 2 p x l g P C f 8 d p Q A A A P Y A A A A S A A A A A A A A A A A A A A A A A A A A A A B D b 2 5 m a W c v U G F j a 2 F n Z S 5 4 b W x Q S w E C L Q A U A A I A C A D d q c Z Y D 8 r p q 6 Q A A A D p A A A A E w A A A A A A A A A A A A A A A A D x A A A A W 0 N v b n R l b n R f V H l w Z X N d L n h t b F B L A Q I t A B Q A A g A I A N 2 p x l g w Z r a g x Q I A A I A K A A A T A A A A A A A A A A A A A A A A A O I 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w y A A A A A A A A 6 j 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b X B s b 3 l l 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E w Y j N j Z j A 3 L T A 3 M j g t N D h i O C 0 4 O G F h L W M 0 Z T A 5 M z l m O T V l 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Y 1 M y I g L z 4 8 R W 5 0 c n k g V H l w Z T 0 i R m l s b E V y c m 9 y Q 2 9 k Z S I g V m F s d W U 9 I n N V b m t u b 3 d u I i A v P j x F b n R y e S B U e X B l P S J G a W x s R X J y b 3 J D b 3 V u d C I g V m F s d W U 9 I m w w I i A v P j x F b n R y e S B U e X B l P S J G a W x s T G F z d F V w Z G F 0 Z W Q i I F Z h b H V l P S J k M j A y N C 0 w N i 0 w N l Q x N D o 0 O T o x M y 4 1 M T k 0 N z c 3 W i I g L z 4 8 R W 5 0 c n k g V H l w Z T 0 i R m l s b E N v b H V t b l R 5 c G V z I i B W Y W x 1 Z T 0 i c 0 J n T U d B d 0 1 H Q m d N R C I g L z 4 8 R W 5 0 c n k g V H l w Z T 0 i R m l s b E N v b H V t b k 5 h b W V z I i B W Y W x 1 Z T 0 i c 1 s m c X V v d D t F Z H V j Y X R p b 2 4 m c X V v d D s s J n F 1 b 3 Q 7 S m 9 p b m l u Z 1 l l Y X I m c X V v d D s s J n F 1 b 3 Q 7 Q 2 l 0 e S Z x d W 9 0 O y w m c X V v d D t Q Y X l t Z W 5 0 V G l l c i Z x d W 9 0 O y w m c X V v d D t B Z 2 U m c X V v d D s s J n F 1 b 3 Q 7 R 2 V u Z G V y J n F 1 b 3 Q 7 L C Z x d W 9 0 O 0 V 2 Z X J C Z W 5 j a G V k J n F 1 b 3 Q 7 L C Z x d W 9 0 O 0 V 4 c G V y a W V u Y 2 V J b k N 1 c n J l b n R E b 2 1 h a W 4 m c X V v d D s s J n F 1 b 3 Q 7 T G V h d m V P c k 5 v 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V t c G x v e W V l L 0 F 1 d G 9 S Z W 1 v d m V k Q 2 9 s d W 1 u c z E u e 0 V k d W N h d G l v b i w w f S Z x d W 9 0 O y w m c X V v d D t T Z W N 0 a W 9 u M S 9 F b X B s b 3 l l Z S 9 B d X R v U m V t b 3 Z l Z E N v b H V t b n M x L n t K b 2 l u a W 5 n W W V h c i w x f S Z x d W 9 0 O y w m c X V v d D t T Z W N 0 a W 9 u M S 9 F b X B s b 3 l l Z S 9 B d X R v U m V t b 3 Z l Z E N v b H V t b n M x L n t D a X R 5 L D J 9 J n F 1 b 3 Q 7 L C Z x d W 9 0 O 1 N l Y 3 R p b 2 4 x L 0 V t c G x v e W V l L 0 F 1 d G 9 S Z W 1 v d m V k Q 2 9 s d W 1 u c z E u e 1 B h e W 1 l b n R U a W V y L D N 9 J n F 1 b 3 Q 7 L C Z x d W 9 0 O 1 N l Y 3 R p b 2 4 x L 0 V t c G x v e W V l L 0 F 1 d G 9 S Z W 1 v d m V k Q 2 9 s d W 1 u c z E u e 0 F n Z S w 0 f S Z x d W 9 0 O y w m c X V v d D t T Z W N 0 a W 9 u M S 9 F b X B s b 3 l l Z S 9 B d X R v U m V t b 3 Z l Z E N v b H V t b n M x L n t H Z W 5 k Z X I s N X 0 m c X V v d D s s J n F 1 b 3 Q 7 U 2 V j d G l v b j E v R W 1 w b G 9 5 Z W U v Q X V 0 b 1 J l b W 9 2 Z W R D b 2 x 1 b W 5 z M S 5 7 R X Z l c k J l b m N o Z W Q s N n 0 m c X V v d D s s J n F 1 b 3 Q 7 U 2 V j d G l v b j E v R W 1 w b G 9 5 Z W U v Q X V 0 b 1 J l b W 9 2 Z W R D b 2 x 1 b W 5 z M S 5 7 R X h w Z X J p Z W 5 j Z U l u Q 3 V y c m V u d E R v b W F p b i w 3 f S Z x d W 9 0 O y w m c X V v d D t T Z W N 0 a W 9 u M S 9 F b X B s b 3 l l Z S 9 B d X R v U m V t b 3 Z l Z E N v b H V t b n M x L n t M Z W F 2 Z U 9 y T m 9 0 L D h 9 J n F 1 b 3 Q 7 X S w m c X V v d D t D b 2 x 1 b W 5 D b 3 V u d C Z x d W 9 0 O z o 5 L C Z x d W 9 0 O 0 t l e U N v b H V t b k 5 h b W V z J n F 1 b 3 Q 7 O l t d L C Z x d W 9 0 O 0 N v b H V t b k l k Z W 5 0 a X R p Z X M m c X V v d D s 6 W y Z x d W 9 0 O 1 N l Y 3 R p b 2 4 x L 0 V t c G x v e W V l L 0 F 1 d G 9 S Z W 1 v d m V k Q 2 9 s d W 1 u c z E u e 0 V k d W N h d G l v b i w w f S Z x d W 9 0 O y w m c X V v d D t T Z W N 0 a W 9 u M S 9 F b X B s b 3 l l Z S 9 B d X R v U m V t b 3 Z l Z E N v b H V t b n M x L n t K b 2 l u a W 5 n W W V h c i w x f S Z x d W 9 0 O y w m c X V v d D t T Z W N 0 a W 9 u M S 9 F b X B s b 3 l l Z S 9 B d X R v U m V t b 3 Z l Z E N v b H V t b n M x L n t D a X R 5 L D J 9 J n F 1 b 3 Q 7 L C Z x d W 9 0 O 1 N l Y 3 R p b 2 4 x L 0 V t c G x v e W V l L 0 F 1 d G 9 S Z W 1 v d m V k Q 2 9 s d W 1 u c z E u e 1 B h e W 1 l b n R U a W V y L D N 9 J n F 1 b 3 Q 7 L C Z x d W 9 0 O 1 N l Y 3 R p b 2 4 x L 0 V t c G x v e W V l L 0 F 1 d G 9 S Z W 1 v d m V k Q 2 9 s d W 1 u c z E u e 0 F n Z S w 0 f S Z x d W 9 0 O y w m c X V v d D t T Z W N 0 a W 9 u M S 9 F b X B s b 3 l l Z S 9 B d X R v U m V t b 3 Z l Z E N v b H V t b n M x L n t H Z W 5 k Z X I s N X 0 m c X V v d D s s J n F 1 b 3 Q 7 U 2 V j d G l v b j E v R W 1 w b G 9 5 Z W U v Q X V 0 b 1 J l b W 9 2 Z W R D b 2 x 1 b W 5 z M S 5 7 R X Z l c k J l b m N o Z W Q s N n 0 m c X V v d D s s J n F 1 b 3 Q 7 U 2 V j d G l v b j E v R W 1 w b G 9 5 Z W U v Q X V 0 b 1 J l b W 9 2 Z W R D b 2 x 1 b W 5 z M S 5 7 R X h w Z X J p Z W 5 j Z U l u Q 3 V y c m V u d E R v b W F p b i w 3 f S Z x d W 9 0 O y w m c X V v d D t T Z W N 0 a W 9 u M S 9 F b X B s b 3 l l Z S 9 B d X R v U m V t b 3 Z l Z E N v b H V t b n M x L n t M Z W F 2 Z U 9 y T m 9 0 L D h 9 J n F 1 b 3 Q 7 X S w m c X V v d D t S Z W x h d G l v b n N o a X B J b m Z v J n F 1 b 3 Q 7 O l t d f 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Q c m 9 t b 3 R l Z C U y M E h l Y W R l c n M 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0 R h e T M l M j B D b 2 5 k a X R p b 2 5 h b C U y M E Z 1 b m N 0 a W 9 u c y U y M F d p d G g l M j B B c 3 N p Z 2 5 t 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m J m O G R k Y T A t M D g y M y 0 0 N W M z L W E 3 M T Q t M 2 R i O W N j M 2 U 0 N W V 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z I i A v P j x F b n R y e S B U e X B l P S J G a W x s R X J y b 3 J D b 2 R l I i B W Y W x 1 Z T 0 i c 1 V u a 2 5 v d 2 4 i I C 8 + P E V u d H J 5 I F R 5 c G U 9 I k Z p b G x F c n J v c k N v d W 5 0 I i B W Y W x 1 Z T 0 i b D A i I C 8 + P E V u d H J 5 I F R 5 c G U 9 I k Z p b G x M Y X N 0 V X B k Y X R l Z C I g V m F s d W U 9 I m Q y M D I 0 L T A 2 L T A 2 V D E 1 O j E 2 O j Q 5 L j g y O T k 3 M T l a I i A v P j x F b n R y e S B U e X B l P S J G a W x s Q 2 9 s d W 1 u V H l w Z X M i I F Z h b H V l P S J z 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k z I E N v b m R p d G l v b m F s I E Z 1 b m N 0 a W 9 u c y B X a X R o I E F z c 2 l n b m 1 l b n Q v Q X V 0 b 1 J l b W 9 2 Z W R D b 2 x 1 b W 5 z M S 5 7 Q 2 9 s d W 1 u M S w w f S Z x d W 9 0 O y w m c X V v d D t T Z W N 0 a W 9 u M S 9 E Y X k z I E N v b m R p d G l v b m F s I E Z 1 b m N 0 a W 9 u c y B X a X R o I E F z c 2 l n b m 1 l b n Q v Q X V 0 b 1 J l b W 9 2 Z W R D b 2 x 1 b W 5 z M S 5 7 Q 2 9 s d W 1 u M i w x f S Z x d W 9 0 O y w m c X V v d D t T Z W N 0 a W 9 u M S 9 E Y X k z I E N v b m R p d G l v b m F s I E Z 1 b m N 0 a W 9 u c y B X a X R o I E F z c 2 l n b m 1 l b n Q v Q X V 0 b 1 J l b W 9 2 Z W R D b 2 x 1 b W 5 z M S 5 7 Q 2 9 s d W 1 u M y w y f S Z x d W 9 0 O y w m c X V v d D t T Z W N 0 a W 9 u M S 9 E Y X k z I E N v b m R p d G l v b m F s I E Z 1 b m N 0 a W 9 u c y B X a X R o I E F z c 2 l n b m 1 l b n Q v Q X V 0 b 1 J l b W 9 2 Z W R D b 2 x 1 b W 5 z M S 5 7 Q 2 9 s d W 1 u N C w z f S Z x d W 9 0 O y w m c X V v d D t T Z W N 0 a W 9 u M S 9 E Y X k z I E N v b m R p d G l v b m F s I E Z 1 b m N 0 a W 9 u c y B X a X R o I E F z c 2 l n b m 1 l b n Q v Q X V 0 b 1 J l b W 9 2 Z W R D b 2 x 1 b W 5 z M S 5 7 Q 2 9 s d W 1 u N S w 0 f S Z x d W 9 0 O y w m c X V v d D t T Z W N 0 a W 9 u M S 9 E Y X k z I E N v b m R p d G l v b m F s I E Z 1 b m N 0 a W 9 u c y B X a X R o I E F z c 2 l n b m 1 l b n Q v Q X V 0 b 1 J l b W 9 2 Z W R D b 2 x 1 b W 5 z M S 5 7 Q 2 9 s d W 1 u N i w 1 f S Z x d W 9 0 O y w m c X V v d D t T Z W N 0 a W 9 u M S 9 E Y X k z I E N v b m R p d G l v b m F s I E Z 1 b m N 0 a W 9 u c y B X a X R o I E F z c 2 l n b m 1 l b n Q v Q X V 0 b 1 J l b W 9 2 Z W R D b 2 x 1 b W 5 z M S 5 7 Q 2 9 s d W 1 u N y w 2 f S Z x d W 9 0 O y w m c X V v d D t T Z W N 0 a W 9 u M S 9 E Y X k z I E N v b m R p d G l v b m F s I E Z 1 b m N 0 a W 9 u c y B X a X R o I E F z c 2 l n b m 1 l b n Q v Q X V 0 b 1 J l b W 9 2 Z W R D b 2 x 1 b W 5 z M S 5 7 Q 2 9 s d W 1 u O C w 3 f S Z x d W 9 0 O y w m c X V v d D t T Z W N 0 a W 9 u M S 9 E Y X k z I E N v b m R p d G l v b m F s I E Z 1 b m N 0 a W 9 u c y B X a X R o I E F z c 2 l n b m 1 l b n Q v Q X V 0 b 1 J l b W 9 2 Z W R D b 2 x 1 b W 5 z M S 5 7 Q 2 9 s d W 1 u O S w 4 f S Z x d W 9 0 O y w m c X V v d D t T Z W N 0 a W 9 u M S 9 E Y X k z I E N v b m R p d G l v b m F s I E Z 1 b m N 0 a W 9 u c y B X a X R o I E F z c 2 l n b m 1 l b n Q v Q X V 0 b 1 J l b W 9 2 Z W R D b 2 x 1 b W 5 z M S 5 7 Q 2 9 s d W 1 u M T A s O X 0 m c X V v d D t d L C Z x d W 9 0 O 0 N v b H V t b k N v d W 5 0 J n F 1 b 3 Q 7 O j E w L C Z x d W 9 0 O 0 t l e U N v b H V t b k 5 h b W V z J n F 1 b 3 Q 7 O l t d L C Z x d W 9 0 O 0 N v b H V t b k l k Z W 5 0 a X R p Z X M m c X V v d D s 6 W y Z x d W 9 0 O 1 N l Y 3 R p b 2 4 x L 0 R h e T M g Q 2 9 u Z G l 0 a W 9 u Y W w g R n V u Y 3 R p b 2 5 z I F d p d G g g Q X N z a W d u b W V u d C 9 B d X R v U m V t b 3 Z l Z E N v b H V t b n M x L n t D b 2 x 1 b W 4 x L D B 9 J n F 1 b 3 Q 7 L C Z x d W 9 0 O 1 N l Y 3 R p b 2 4 x L 0 R h e T M g Q 2 9 u Z G l 0 a W 9 u Y W w g R n V u Y 3 R p b 2 5 z I F d p d G g g Q X N z a W d u b W V u d C 9 B d X R v U m V t b 3 Z l Z E N v b H V t b n M x L n t D b 2 x 1 b W 4 y L D F 9 J n F 1 b 3 Q 7 L C Z x d W 9 0 O 1 N l Y 3 R p b 2 4 x L 0 R h e T M g Q 2 9 u Z G l 0 a W 9 u Y W w g R n V u Y 3 R p b 2 5 z I F d p d G g g Q X N z a W d u b W V u d C 9 B d X R v U m V t b 3 Z l Z E N v b H V t b n M x L n t D b 2 x 1 b W 4 z L D J 9 J n F 1 b 3 Q 7 L C Z x d W 9 0 O 1 N l Y 3 R p b 2 4 x L 0 R h e T M g Q 2 9 u Z G l 0 a W 9 u Y W w g R n V u Y 3 R p b 2 5 z I F d p d G g g Q X N z a W d u b W V u d C 9 B d X R v U m V t b 3 Z l Z E N v b H V t b n M x L n t D b 2 x 1 b W 4 0 L D N 9 J n F 1 b 3 Q 7 L C Z x d W 9 0 O 1 N l Y 3 R p b 2 4 x L 0 R h e T M g Q 2 9 u Z G l 0 a W 9 u Y W w g R n V u Y 3 R p b 2 5 z I F d p d G g g Q X N z a W d u b W V u d C 9 B d X R v U m V t b 3 Z l Z E N v b H V t b n M x L n t D b 2 x 1 b W 4 1 L D R 9 J n F 1 b 3 Q 7 L C Z x d W 9 0 O 1 N l Y 3 R p b 2 4 x L 0 R h e T M g Q 2 9 u Z G l 0 a W 9 u Y W w g R n V u Y 3 R p b 2 5 z I F d p d G g g Q X N z a W d u b W V u d C 9 B d X R v U m V t b 3 Z l Z E N v b H V t b n M x L n t D b 2 x 1 b W 4 2 L D V 9 J n F 1 b 3 Q 7 L C Z x d W 9 0 O 1 N l Y 3 R p b 2 4 x L 0 R h e T M g Q 2 9 u Z G l 0 a W 9 u Y W w g R n V u Y 3 R p b 2 5 z I F d p d G g g Q X N z a W d u b W V u d C 9 B d X R v U m V t b 3 Z l Z E N v b H V t b n M x L n t D b 2 x 1 b W 4 3 L D Z 9 J n F 1 b 3 Q 7 L C Z x d W 9 0 O 1 N l Y 3 R p b 2 4 x L 0 R h e T M g Q 2 9 u Z G l 0 a W 9 u Y W w g R n V u Y 3 R p b 2 5 z I F d p d G g g Q X N z a W d u b W V u d C 9 B d X R v U m V t b 3 Z l Z E N v b H V t b n M x L n t D b 2 x 1 b W 4 4 L D d 9 J n F 1 b 3 Q 7 L C Z x d W 9 0 O 1 N l Y 3 R p b 2 4 x L 0 R h e T M g Q 2 9 u Z G l 0 a W 9 u Y W w g R n V u Y 3 R p b 2 5 z I F d p d G g g Q X N z a W d u b W V u d C 9 B d X R v U m V t b 3 Z l Z E N v b H V t b n M x L n t D b 2 x 1 b W 4 5 L D h 9 J n F 1 b 3 Q 7 L C Z x d W 9 0 O 1 N l Y 3 R p b 2 4 x L 0 R h e T M g Q 2 9 u Z G l 0 a W 9 u Y W w g R n V u Y 3 R p b 2 5 z I F d p d G g g Q X N z a W d u b W V u d C 9 B d X R v U m V t b 3 Z l Z E N v b H V t b n M x L n t D b 2 x 1 b W 4 x M C w 5 f S Z x d W 9 0 O 1 0 s J n F 1 b 3 Q 7 U m V s Y X R p b 2 5 z a G l w S W 5 m b y Z x d W 9 0 O z p b X X 0 i I C 8 + P C 9 T d G F i b G V F b n R y a W V z P j w v S X R l b T 4 8 S X R l b T 4 8 S X R l b U x v Y 2 F 0 a W 9 u P j x J d G V t V H l w Z T 5 G b 3 J t d W x h P C 9 J d G V t V H l w Z T 4 8 S X R l b V B h d G g + U 2 V j d G l v b j E v R G F 5 M y U y M E N v b m R p d G l v b m F s J T I w R n V u Y 3 R p b 2 5 z J T I w V 2 l 0 a C U y M E F z c 2 l n b m 1 l b n Q v U 2 9 1 c m N l P C 9 J d G V t U G F 0 a D 4 8 L 0 l 0 Z W 1 M b 2 N h d G l v b j 4 8 U 3 R h Y m x l R W 5 0 c m l l c y A v P j w v S X R l b T 4 8 S X R l b T 4 8 S X R l b U x v Y 2 F 0 a W 9 u P j x J d G V t V H l w Z T 5 G b 3 J t d W x h P C 9 J d G V t V H l w Z T 4 8 S X R l b V B h d G g + U 2 V j d G l v b j E v R G F 5 M y U y M E N v b m R p d G l v b m F s J T I w R n V u Y 3 R p b 2 5 z J T I w V 2 l 0 a C U y M E F z c 2 l n b m 1 l b n Q v Q 2 h h b m d l Z C U y M F R 5 c G U 8 L 0 l 0 Z W 1 Q Y X R o P j w v S X R l b U x v Y 2 F 0 a W 9 u P j x T d G F i b G V F b n R y a W V z I C 8 + P C 9 J d G V t P j x J d G V t P j x J d G V t T G 9 j Y X R p b 2 4 + P E l 0 Z W 1 U e X B l P k Z v c m 1 1 b G E 8 L 0 l 0 Z W 1 U e X B l P j x J d G V t U G F 0 a D 5 T Z W N 0 a W 9 u M S 9 h b W F 6 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Y z g 1 N m M z O C 0 z N D V j L T Q 4 Z G M t O T J m Z C 0 z M T l i M T Y 5 O D Z l M j 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C 0 w N i 0 w N l Q x N T o z M z o 1 M S 4 w M D I 0 N z E 2 W i I g L z 4 8 R W 5 0 c n k g V H l w Z T 0 i R m l s b E N v b H V t b l R 5 c G V z I i B W Y W x 1 Z T 0 i c 0 J n W U d F U k V F Q l F N R 0 J n W U d C Z 1 l H Q m c 9 P 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W F 6 b 2 4 v Q X V 0 b 1 J l b W 9 2 Z W R D b 2 x 1 b W 5 z M S 5 7 c H J v Z H V j d F 9 p Z C w w f S Z x d W 9 0 O y w m c X V v d D t T Z W N 0 a W 9 u M S 9 h b W F 6 b 2 4 v Q X V 0 b 1 J l b W 9 2 Z W R D b 2 x 1 b W 5 z M S 5 7 c H J v Z H V j d F 9 u Y W 1 l L D F 9 J n F 1 b 3 Q 7 L C Z x d W 9 0 O 1 N l Y 3 R p b 2 4 x L 2 F t Y X p v b i 9 B d X R v U m V t b 3 Z l Z E N v b H V t b n M x L n t j Y X R l Z 2 9 y e S w y f S Z x d W 9 0 O y w m c X V v d D t T Z W N 0 a W 9 u M S 9 h b W F 6 b 2 4 v Q X V 0 b 1 J l b W 9 2 Z W R D b 2 x 1 b W 5 z M S 5 7 Z G l z Y 2 9 1 b n R l Z F 9 w c m l j Z S w z f S Z x d W 9 0 O y w m c X V v d D t T Z W N 0 a W 9 u M S 9 h b W F 6 b 2 4 v Q X V 0 b 1 J l b W 9 2 Z W R D b 2 x 1 b W 5 z M S 5 7 Y W N 0 d W F s X 3 B y a W N l L D R 9 J n F 1 b 3 Q 7 L C Z x d W 9 0 O 1 N l Y 3 R p b 2 4 x L 2 F t Y X p v b i 9 B d X R v U m V t b 3 Z l Z E N v b H V t b n M x L n t k a X N j b 3 V u d F 9 w Z X J j Z W 5 0 Y W d l L D V 9 J n F 1 b 3 Q 7 L C Z x d W 9 0 O 1 N l Y 3 R p b 2 4 x L 2 F t Y X p v b i 9 B d X R v U m V t b 3 Z l Z E N v b H V t b n M x L n t y Y X R p b m c s N n 0 m c X V v d D s s J n F 1 b 3 Q 7 U 2 V j d G l v b j E v Y W 1 h e m 9 u L 0 F 1 d G 9 S Z W 1 v d m V k Q 2 9 s d W 1 u c z E u e 3 J h d G l u Z 1 9 j b 3 V u d C w 3 f S Z x d W 9 0 O y w m c X V v d D t T Z W N 0 a W 9 u M S 9 h b W F 6 b 2 4 v Q X V 0 b 1 J l b W 9 2 Z W R D b 2 x 1 b W 5 z M S 5 7 Y W J v d X R f c H J v Z H V j d C w 4 f S Z x d W 9 0 O y w m c X V v d D t T Z W N 0 a W 9 u M S 9 h b W F 6 b 2 4 v Q X V 0 b 1 J l b W 9 2 Z W R D b 2 x 1 b W 5 z M S 5 7 d X N l c l 9 p Z C w 5 f S Z x d W 9 0 O y w m c X V v d D t T Z W N 0 a W 9 u M S 9 h b W F 6 b 2 4 v Q X V 0 b 1 J l b W 9 2 Z W R D b 2 x 1 b W 5 z M S 5 7 d X N l c l 9 u Y W 1 l L D E w f S Z x d W 9 0 O y w m c X V v d D t T Z W N 0 a W 9 u M S 9 h b W F 6 b 2 4 v Q X V 0 b 1 J l b W 9 2 Z W R D b 2 x 1 b W 5 z M S 5 7 c m V 2 a W V 3 X 2 l k L D E x f S Z x d W 9 0 O y w m c X V v d D t T Z W N 0 a W 9 u M S 9 h b W F 6 b 2 4 v Q X V 0 b 1 J l b W 9 2 Z W R D b 2 x 1 b W 5 z M S 5 7 c m V 2 a W V 3 X 3 R p d G x l L D E y f S Z x d W 9 0 O y w m c X V v d D t T Z W N 0 a W 9 u M S 9 h b W F 6 b 2 4 v Q X V 0 b 1 J l b W 9 2 Z W R D b 2 x 1 b W 5 z M S 5 7 c m V 2 a W V 3 X 2 N v b n R l b n Q s M T N 9 J n F 1 b 3 Q 7 L C Z x d W 9 0 O 1 N l Y 3 R p b 2 4 x L 2 F t Y X p v b i 9 B d X R v U m V t b 3 Z l Z E N v b H V t b n M x L n t p b W d f b G l u a y w x N H 0 m c X V v d D s s J n F 1 b 3 Q 7 U 2 V j d G l v b j E v Y W 1 h e m 9 u L 0 F 1 d G 9 S Z W 1 v d m V k Q 2 9 s d W 1 u c z E u e 3 B y b 2 R 1 Y 3 R f b G l u a y w x N X 0 m c X V v d D t d L C Z x d W 9 0 O 0 N v b H V t b k N v d W 5 0 J n F 1 b 3 Q 7 O j E 2 L C Z x d W 9 0 O 0 t l e U N v b H V t b k 5 h b W V z J n F 1 b 3 Q 7 O l t d L C Z x d W 9 0 O 0 N v b H V t b k l k Z W 5 0 a X R p Z X M m c X V v d D s 6 W y Z x d W 9 0 O 1 N l Y 3 R p b 2 4 x L 2 F t Y X p v b i 9 B d X R v U m V t b 3 Z l Z E N v b H V t b n M x L n t w c m 9 k d W N 0 X 2 l k L D B 9 J n F 1 b 3 Q 7 L C Z x d W 9 0 O 1 N l Y 3 R p b 2 4 x L 2 F t Y X p v b i 9 B d X R v U m V t b 3 Z l Z E N v b H V t b n M x L n t w c m 9 k d W N 0 X 2 5 h b W U s M X 0 m c X V v d D s s J n F 1 b 3 Q 7 U 2 V j d G l v b j E v Y W 1 h e m 9 u L 0 F 1 d G 9 S Z W 1 v d m V k Q 2 9 s d W 1 u c z E u e 2 N h d G V n b 3 J 5 L D J 9 J n F 1 b 3 Q 7 L C Z x d W 9 0 O 1 N l Y 3 R p b 2 4 x L 2 F t Y X p v b i 9 B d X R v U m V t b 3 Z l Z E N v b H V t b n M x L n t k a X N j b 3 V u d G V k X 3 B y a W N l L D N 9 J n F 1 b 3 Q 7 L C Z x d W 9 0 O 1 N l Y 3 R p b 2 4 x L 2 F t Y X p v b i 9 B d X R v U m V t b 3 Z l Z E N v b H V t b n M x L n t h Y 3 R 1 Y W x f c H J p Y 2 U s N H 0 m c X V v d D s s J n F 1 b 3 Q 7 U 2 V j d G l v b j E v Y W 1 h e m 9 u L 0 F 1 d G 9 S Z W 1 v d m V k Q 2 9 s d W 1 u c z E u e 2 R p c 2 N v d W 5 0 X 3 B l c m N l b n R h Z 2 U s N X 0 m c X V v d D s s J n F 1 b 3 Q 7 U 2 V j d G l v b j E v Y W 1 h e m 9 u L 0 F 1 d G 9 S Z W 1 v d m V k Q 2 9 s d W 1 u c z E u e 3 J h d G l u Z y w 2 f S Z x d W 9 0 O y w m c X V v d D t T Z W N 0 a W 9 u M S 9 h b W F 6 b 2 4 v Q X V 0 b 1 J l b W 9 2 Z W R D b 2 x 1 b W 5 z M S 5 7 c m F 0 a W 5 n X 2 N v d W 5 0 L D d 9 J n F 1 b 3 Q 7 L C Z x d W 9 0 O 1 N l Y 3 R p b 2 4 x L 2 F t Y X p v b i 9 B d X R v U m V t b 3 Z l Z E N v b H V t b n M x L n t h Y m 9 1 d F 9 w c m 9 k d W N 0 L D h 9 J n F 1 b 3 Q 7 L C Z x d W 9 0 O 1 N l Y 3 R p b 2 4 x L 2 F t Y X p v b i 9 B d X R v U m V t b 3 Z l Z E N v b H V t b n M x L n t 1 c 2 V y X 2 l k L D l 9 J n F 1 b 3 Q 7 L C Z x d W 9 0 O 1 N l Y 3 R p b 2 4 x L 2 F t Y X p v b i 9 B d X R v U m V t b 3 Z l Z E N v b H V t b n M x L n t 1 c 2 V y X 2 5 h b W U s M T B 9 J n F 1 b 3 Q 7 L C Z x d W 9 0 O 1 N l Y 3 R p b 2 4 x L 2 F t Y X p v b i 9 B d X R v U m V t b 3 Z l Z E N v b H V t b n M x L n t y Z X Z p Z X d f a W Q s M T F 9 J n F 1 b 3 Q 7 L C Z x d W 9 0 O 1 N l Y 3 R p b 2 4 x L 2 F t Y X p v b i 9 B d X R v U m V t b 3 Z l Z E N v b H V t b n M x L n t y Z X Z p Z X d f d G l 0 b G U s M T J 9 J n F 1 b 3 Q 7 L C Z x d W 9 0 O 1 N l Y 3 R p b 2 4 x L 2 F t Y X p v b i 9 B d X R v U m V t b 3 Z l Z E N v b H V t b n M x L n t y Z X Z p Z X d f Y 2 9 u d G V u d C w x M 3 0 m c X V v d D s s J n F 1 b 3 Q 7 U 2 V j d G l v b j E v Y W 1 h e m 9 u L 0 F 1 d G 9 S Z W 1 v d m V k Q 2 9 s d W 1 u c z E u e 2 l t Z 1 9 s a W 5 r L D E 0 f S Z x d W 9 0 O y w m c X V v d D t T Z W N 0 a W 9 u M S 9 h b W F 6 b 2 4 v Q X V 0 b 1 J l b W 9 2 Z W R D b 2 x 1 b W 5 z M S 5 7 c H J v Z H V j d F 9 s a W 5 r L D E 1 f S Z x d W 9 0 O 1 0 s J n F 1 b 3 Q 7 U m V s Y X R p b 2 5 z a G l w S W 5 m b y Z x d W 9 0 O z p b X X 0 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Q c m 9 t b 3 R l Z C U y M E h l Y W R l c n M 8 L 0 l 0 Z W 1 Q Y X R o P j w v S X R l b U x v Y 2 F 0 a W 9 u P j x T d G F i b G V F b n R y a W V z I C 8 + P C 9 J d G V t P j x J d G V t P j x J d G V t T G 9 j Y X R p b 2 4 + P E l 0 Z W 1 U e X B l P k Z v c m 1 1 b G E 8 L 0 l 0 Z W 1 U e X B l P j x J d G V t U G F 0 a D 5 T Z W N 0 a W 9 u M S 9 h b W F 6 b 2 4 v Q 2 h h b m d l Z C U y M F R 5 c G U 8 L 0 l 0 Z W 1 Q Y X R o P j w v S X R l b U x v Y 2 F 0 a W 9 u P j x T d G F i b G V F b n R y a W V z I C 8 + P C 9 J d G V t P j x J d G V t P j x J d G V t T G 9 j Y X R p b 2 4 + P E l 0 Z W 1 U e X B l P k Z v c m 1 1 b G E 8 L 0 l 0 Z W 1 U e X B l P j x J d G V t U G F 0 a D 5 T Z W N 0 a W 9 u M S 9 j Y X J f c 2 F s Z X N 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0 O W Q 4 N m J i L T N m N j A t N D N l Y i 1 i N T U 5 L T d k M T d l N z c x Z T h m N i I g L z 4 8 R W 5 0 c n k g V H l w Z T 0 i Q n V m Z m V y T m V 4 d F J l Z n J l c 2 g i I F Z h b H V l P S J s M S I g L z 4 8 R W 5 0 c n k g V H l w Z T 0 i U m V z d W x 0 V H l w Z S I g V m F s d W U 9 I n N U Y W J s Z S I g L z 4 8 R W 5 0 c n k g V H l w Z T 0 i T m F t Z V V w Z G F 0 Z W R B Z n R l c k Z p b G w i I F Z h b H V l P S J s M C I g L z 4 8 R W 5 0 c n k g V H l w Z T 0 i Q W R k Z W R U b 0 R h d G F N b 2 R l b C I g V m F s d W U 9 I m w w I i A v P j x F b n R y e S B U e X B l P S J G a W x s R X J y b 3 J D b 2 R l I i B W Y W x 1 Z T 0 i c 1 d v c m t z a G V l d E 1 h e F J v d 3 N F e G N l Z W R l Z C I g L z 4 8 R W 5 0 c n k g V H l w Z T 0 i R m l s b E V y c m 9 y T W V z c 2 F n Z S I g V m F s d W U 9 I n N U a G U g c m V z d W x 0 I G 9 m I H R o a X M g c X V l c n k g a X M g d G 9 v I G x h c m d l I H R v I G J l I G x v Y W R l Z C B 0 b y B 0 a G U g c 3 B l Y 2 l m a W V k I G x v Y 2 F 0 a W 9 u I G 9 u I H R o Z S B 3 b 3 J r c 2 h l Z X Q u I F d v c m t z a G V l d H M g a G F 2 Z S B h I G x p b W l 0 I G 9 m I D E s M D Q 4 L D U 3 N i B y b 3 d z I G F u Z C A x N i w z O D Q g Y 2 9 s d W 1 u c y 4 g U G x l Y X N l I G x v Y W Q g d G h l I H F 1 Z X J 5 I H R v I H R o Z S B E Y X R h I E 1 v Z G V s I G l u c 3 R l Y W Q u I i A v P j x F b n R y e S B U e X B l P S J G a W x s T G F z d F V w Z G F 0 Z W Q i I F Z h b H V l P S J k M j A y N C 0 w N i 0 w N l Q x N T o 0 M z o y M y 4 w N z A 2 O T k 3 W i I g L z 4 8 R W 5 0 c n k g V H l w Z T 0 i R m l s b F N 0 Y X R 1 c y I g V m F s d W U 9 I n N F c n J v c i I g L z 4 8 L 1 N 0 Y W J s Z U V u d H J p Z X M + P C 9 J d G V t P j x J d G V t P j x J d G V t T G 9 j Y X R p b 2 4 + P E l 0 Z W 1 U e X B l P k Z v c m 1 1 b G E 8 L 0 l 0 Z W 1 U e X B l P j x J d G V t U G F 0 a D 5 T Z W N 0 a W 9 u M S 9 j Y X J f c 2 F s Z X N f Z G F 0 Y S 9 T b 3 V y Y 2 U 8 L 0 l 0 Z W 1 Q Y X R o P j w v S X R l b U x v Y 2 F 0 a W 9 u P j x T d G F i b G V F b n R y a W V z I C 8 + P C 9 J d G V t P j x J d G V t P j x J d G V t T G 9 j Y X R p b 2 4 + P E l 0 Z W 1 U e X B l P k Z v c m 1 1 b G E 8 L 0 l 0 Z W 1 U e X B l P j x J d G V t U G F 0 a D 5 T Z W N 0 a W 9 u M S 9 j Y X J f c 2 F s Z X N f Z G F 0 Y S 9 Q c m 9 t b 3 R l Z C U y M E h l Y W R l c n M 8 L 0 l 0 Z W 1 Q Y X R o P j w v S X R l b U x v Y 2 F 0 a W 9 u P j x T d G F i b G V F b n R y a W V z I C 8 + P C 9 J d G V t P j x J d G V t P j x J d G V t T G 9 j Y X R p b 2 4 + P E l 0 Z W 1 U e X B l P k Z v c m 1 1 b G E 8 L 0 l 0 Z W 1 U e X B l P j x J d G V t U G F 0 a D 5 T Z W N 0 a W 9 u M S 9 j Y X J f c 2 F s Z X N f Z G F 0 Y S 9 D a G F u Z 2 V k J T I w V H l w Z T w v S X R l b V B h d G g + P C 9 J d G V t T G 9 j Y X R p b 2 4 + P F N 0 Y W J s Z U V u d H J p Z X M g L z 4 8 L 0 l 0 Z W 0 + P C 9 J d G V t c z 4 8 L 0 x v Y 2 F s U G F j a 2 F n Z U 1 l d G F k Y X R h R m l s Z T 4 W A A A A U E s F B g A A A A A A A A A A A A A A A A A A A A A A A C Y B A A A B A A A A 0 I y d 3 w E V 0 R G M e g D A T 8 K X 6 w E A A A B J w Y e l 4 4 N I S J M i 1 Q D o G L 9 S A A A A A A I A A A A A A B B m A A A A A Q A A I A A A A P e f G a 1 2 1 w C J I 9 y v H Y B O q 5 m n h u q C y M g D T 2 I + q 8 F f K E L Z A A A A A A 6 A A A A A A g A A I A A A A P T k X Y 0 W d T 9 A M J w R y 5 i s s S u 5 + r R O w K u u X B k t 8 C q d B H h J U A A A A J 3 0 W s R r e P J 7 O U E o I 2 U k G I g i 5 0 T 0 P 9 Z J o e J r Z c w n + F h N h U r M i M J P A 0 j 7 U U 6 4 K p c + y P 4 a 3 + 5 d w Q r 9 k 2 L f V M Z o 4 R 7 2 + 5 7 k W f d W S g Q U 3 H U E 2 c a k Q A A A A E a z B n L 1 S u X 5 M d j T W a N 3 + t m s 1 g u p M s m 2 h 4 r 3 / 3 r s i H 8 R T B S o l j A o O V z B T 0 D 9 h U M D 4 j g Y K Q j f X 3 A d x j l r 3 e N 7 R 7 E = < / D a t a M a s h u p > 
</file>

<file path=customXml/itemProps1.xml><?xml version="1.0" encoding="utf-8"?>
<ds:datastoreItem xmlns:ds="http://schemas.openxmlformats.org/officeDocument/2006/customXml" ds:itemID="{86439FE7-59F5-4D65-A8DE-4B530E3D19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FUNCTIONS DATABASE FUNCTIO</vt:lpstr>
      <vt:lpstr>Sub_Total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Obito Uchiha</dc:creator>
  <cp:lastModifiedBy>Obito Uchiha</cp:lastModifiedBy>
  <cp:lastPrinted>2024-06-07T11:26:31Z</cp:lastPrinted>
  <dcterms:created xsi:type="dcterms:W3CDTF">2024-06-06T14:45:11Z</dcterms:created>
  <dcterms:modified xsi:type="dcterms:W3CDTF">2024-06-07T11:29:21Z</dcterms:modified>
</cp:coreProperties>
</file>