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Excel-For-Data-Analysis\Advanced Excel For Data Analytics\"/>
    </mc:Choice>
  </mc:AlternateContent>
  <xr:revisionPtr revIDLastSave="0" documentId="13_ncr:1_{B5553EF6-3591-4AFD-840B-4FF5045D1004}" xr6:coauthVersionLast="47" xr6:coauthVersionMax="47" xr10:uidLastSave="{00000000-0000-0000-0000-000000000000}"/>
  <bookViews>
    <workbookView xWindow="-108" yWindow="-108" windowWidth="23256" windowHeight="12456" firstSheet="1" activeTab="4" xr2:uid="{839771FC-6D8A-4994-A2AB-1A10E7676079}"/>
  </bookViews>
  <sheets>
    <sheet name="Conditional Statements " sheetId="1" r:id="rId1"/>
    <sheet name="Bonus amount for automation" sheetId="5" r:id="rId2"/>
    <sheet name="IFS Condition" sheetId="6" r:id="rId3"/>
    <sheet name="Max_IFS Actual Assignments " sheetId="8" r:id="rId4"/>
    <sheet name="Automation work " sheetId="10" r:id="rId5"/>
  </sheets>
  <definedNames>
    <definedName name="_xlnm._FilterDatabase" localSheetId="1" hidden="1">'Bonus amount for automation'!$D$2:$D$32</definedName>
    <definedName name="_xlnm._FilterDatabase" localSheetId="3" hidden="1">'Max_IFS Actual Assignments '!$A$2:$F$42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9" i="8" l="1"/>
  <c r="B12" i="10"/>
  <c r="B8" i="10"/>
  <c r="B11" i="10"/>
  <c r="B10" i="10"/>
  <c r="B9" i="10"/>
  <c r="I17" i="8"/>
  <c r="I15" i="8"/>
  <c r="I13" i="8"/>
  <c r="I7" i="8"/>
  <c r="I14" i="8"/>
  <c r="I8"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3" i="8"/>
  <c r="D3" i="6" a="1"/>
  <c r="D3" i="6"/>
  <c r="D4" i="6" a="1"/>
  <c r="D4" i="6" s="1"/>
  <c r="D5" i="6" a="1"/>
  <c r="D5" i="6" s="1"/>
  <c r="D6" i="6" a="1"/>
  <c r="D6" i="6" s="1"/>
  <c r="D7" i="6" a="1"/>
  <c r="D7" i="6"/>
  <c r="D8" i="6" a="1"/>
  <c r="D8" i="6" s="1"/>
  <c r="D9" i="6" a="1"/>
  <c r="D9" i="6" s="1"/>
  <c r="D10" i="6" a="1"/>
  <c r="D10" i="6" s="1"/>
  <c r="D11" i="6" a="1"/>
  <c r="D11" i="6"/>
  <c r="D12" i="6" a="1"/>
  <c r="D12" i="6" s="1"/>
  <c r="D13" i="6" a="1"/>
  <c r="D13" i="6"/>
  <c r="D14" i="6" a="1"/>
  <c r="D14" i="6" s="1"/>
  <c r="D15" i="6" a="1"/>
  <c r="D15" i="6"/>
  <c r="D16" i="6" a="1"/>
  <c r="D16" i="6" s="1"/>
  <c r="D17" i="6" a="1"/>
  <c r="D17" i="6"/>
  <c r="D18" i="6" a="1"/>
  <c r="D18" i="6" s="1"/>
  <c r="D19" i="6" a="1"/>
  <c r="D19" i="6"/>
  <c r="D20" i="6" a="1"/>
  <c r="D20" i="6" s="1"/>
  <c r="D21" i="6" a="1"/>
  <c r="D21" i="6"/>
  <c r="D22" i="6" a="1"/>
  <c r="D22" i="6" s="1"/>
  <c r="D23" i="6" a="1"/>
  <c r="D23" i="6"/>
  <c r="D24" i="6" a="1"/>
  <c r="D24" i="6" s="1"/>
  <c r="D25" i="6" a="1"/>
  <c r="D25" i="6"/>
  <c r="D26" i="6" a="1"/>
  <c r="D26" i="6" s="1"/>
  <c r="D27" i="6" a="1"/>
  <c r="D27" i="6"/>
  <c r="D28" i="6" a="1"/>
  <c r="D28" i="6" s="1"/>
  <c r="D29" i="6" a="1"/>
  <c r="D29" i="6"/>
  <c r="D30" i="6" a="1"/>
  <c r="D30" i="6" s="1"/>
  <c r="D31" i="6" a="1"/>
  <c r="D31" i="6"/>
  <c r="D32" i="6" a="1"/>
  <c r="D32" i="6" s="1"/>
  <c r="D3" i="5"/>
  <c r="D3" i="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tc={726EBB4E-0554-4E20-9BE2-DCFEC4467FE7}</author>
    <author>tc={838ED6F9-1053-4B8F-AFA0-A5A79110D65D}</author>
    <author>tc={17D72FED-C6C8-40D4-9AF8-226B2B2AB16C}</author>
    <author>tc={2D02AB93-ED6D-4178-8A58-D3490717D6DA}</author>
    <author>tc={164FBD78-F900-40C5-B8DF-CDED3D377492}</author>
  </authors>
  <commentList>
    <comment ref="D2" authorId="0" shapeId="0" xr:uid="{726EBB4E-0554-4E20-9BE2-DCFEC4467FE7}">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838ED6F9-1053-4B8F-AFA0-A5A79110D65D}">
      <text>
        <t xml:space="preserve">[Threaded comment]
Your version of Excel allows you to read this threaded comment; however, any edits to it will get removed if the file is opened in a newer version of Excel. Learn more: https://go.microsoft.com/fwlink/?linkid=870924
Comment:
    In this sheet I did hardcoded bonus manually right now I will make in automated in another sheet 
</t>
      </text>
    </comment>
    <comment ref="C3" authorId="2" shapeId="0" xr:uid="{17D72FED-C6C8-40D4-9AF8-226B2B2AB16C}">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2D02AB93-ED6D-4178-8A58-D3490717D6DA}">
      <text>
        <t>[Threaded comment]
Your version of Excel allows you to read this threaded comment; however, any edits to it will get removed if the file is opened in a newer version of Excel. Learn more: https://go.microsoft.com/fwlink/?linkid=870924
Comment:
    Using conditional statement 
= if (c3 = 5, 5000, if( c3 =4 , 4000 ))
like that 
Using nested if 
Reply:
    =IF(C3=5,5000,IF(C3= 4, 3500, IF(C3=3, 2500, IF(C3 = 2, 1000, 500))))</t>
      </text>
    </comment>
    <comment ref="C5" authorId="4" shapeId="0" xr:uid="{164FBD78-F900-40C5-B8DF-CDED3D377492}">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tc={594EFDAB-F7A1-4491-93C6-29F22DCE828F}</author>
    <author>tc={E46EFAC5-17E3-4794-A851-5274D8D1EECF}</author>
    <author>tc={F8F8762D-118C-4606-9417-6C1238967DCA}</author>
    <author>tc={3A93BAE9-C612-4D3F-8851-B8502F9A72FE}</author>
    <author>tc={B6DF7298-9C1C-4953-A83D-E551B6375C2F}</author>
  </authors>
  <commentList>
    <comment ref="D2" authorId="0" shapeId="0" xr:uid="{594EFDAB-F7A1-4491-93C6-29F22DCE828F}">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E46EFAC5-17E3-4794-A851-5274D8D1EECF}">
      <text>
        <t>[Threaded comment]
Your version of Excel allows you to read this threaded comment; however, any edits to it will get removed if the file is opened in a newer version of Excel. Learn more: https://go.microsoft.com/fwlink/?linkid=870924
Comment:
    For future changes we used this absolute cell reference for automation</t>
      </text>
    </comment>
    <comment ref="C3" authorId="2" shapeId="0" xr:uid="{F8F8762D-118C-4606-9417-6C1238967DCA}">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3A93BAE9-C612-4D3F-8851-B8502F9A72FE}">
      <text>
        <t>[Threaded comment]
Your version of Excel allows you to read this threaded comment; however, any edits to it will get removed if the file is opened in a newer version of Excel. Learn more: https://go.microsoft.com/fwlink/?linkid=870924
Comment:
    Here I will use absolute cell reference for automation
Reply:
    =IF(C3=$F$3, $G$3, IF(C3= $F$4, $G$4,IF(C3 = $F$5, $G$5,IF(C3 =$F$6,$G$6, IF(C3 = $F$7,$G$7)))))</t>
      </text>
    </comment>
    <comment ref="C5" authorId="4" shapeId="0" xr:uid="{B6DF7298-9C1C-4953-A83D-E551B6375C2F}">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tc={35185791-3E87-409F-BE02-AF37644EB8D6}</author>
    <author>tc={A64C4A9B-2626-4835-9DA5-AFC36E0A1F3A}</author>
    <author>tc={F2495C33-6F3B-4B24-BE36-5CB0F3325936}</author>
    <author>tc={B78A7625-F6E5-471D-B648-DEBC9C5AA4A7}</author>
    <author>tc={11FB5221-8789-4937-83B4-6D1051D9ED1E}</author>
    <author>tc={21F0C503-365C-4A70-AF4C-F720026CEEE3}</author>
  </authors>
  <commentList>
    <comment ref="D2" authorId="0" shapeId="0" xr:uid="{35185791-3E87-409F-BE02-AF37644EB8D6}">
      <text>
        <t xml:space="preserve">[Threaded comment]
Your version of Excel allows you to read this threaded comment; however, any edits to it will get removed if the file is opened in a newer version of Excel. Learn more: https://go.microsoft.com/fwlink/?linkid=870924
Comment:
    Bonus will give according to job rating </t>
      </text>
    </comment>
    <comment ref="F2" authorId="1" shapeId="0" xr:uid="{A64C4A9B-2626-4835-9DA5-AFC36E0A1F3A}">
      <text>
        <t>[Threaded comment]
Your version of Excel allows you to read this threaded comment; however, any edits to it will get removed if the file is opened in a newer version of Excel. Learn more: https://go.microsoft.com/fwlink/?linkid=870924
Comment:
    For future changes we used this absolute cell reference for automation</t>
      </text>
    </comment>
    <comment ref="C3" authorId="2" shapeId="0" xr:uid="{F2495C33-6F3B-4B24-BE36-5CB0F3325936}">
      <text>
        <t xml:space="preserve">[Threaded comment]
Your version of Excel allows you to read this threaded comment; however, any edits to it will get removed if the file is opened in a newer version of Excel. Learn more: https://go.microsoft.com/fwlink/?linkid=870924
Comment:
    Using between 3 - 4 range for this color </t>
      </text>
    </comment>
    <comment ref="D3" authorId="3" shapeId="0" xr:uid="{B78A7625-F6E5-471D-B648-DEBC9C5AA4A7}">
      <text>
        <t>[Threaded comment]
Your version of Excel allows you to read this threaded comment; however, any edits to it will get removed if the file is opened in a newer version of Excel. Learn more: https://go.microsoft.com/fwlink/?linkid=870924
Comment:
    Here I will use absolute cell reference for automation
using ifs
like in python 
If elif then else
Reply:
    =IFS(C3 =$F$3 , $G$3 ,C3 = $F$4 , $G$4 ,C3=$F$5 ,$G$5 ,C3 = $F$6 ,$G$6 ,C3 =$F$7 ,$G$7)
Reply:
    This is for else 
=IFS(C33 =$F$3, $G$3,C33 = $F$4, $G$4,C33=$F$5,$G$5,C33 = $F$6,$G$6,C33 =$F$7,$G$7, TRUE," don’t know")</t>
      </text>
    </comment>
    <comment ref="D4" authorId="4" shapeId="0" xr:uid="{11FB5221-8789-4937-83B4-6D1051D9ED1E}">
      <text>
        <t>[Threaded comment]
Your version of Excel allows you to read this threaded comment; however, any edits to it will get removed if the file is opened in a newer version of Excel. Learn more: https://go.microsoft.com/fwlink/?linkid=870924
Comment:
    This one is simple it doesn’t make any confusion like nested if and this looks very clear u know</t>
      </text>
    </comment>
    <comment ref="C5" authorId="5" shapeId="0" xr:uid="{21F0C503-365C-4A70-AF4C-F720026CEEE3}">
      <text>
        <t xml:space="preserve">[Threaded comment]
Your version of Excel allows you to read this threaded comment; however, any edits to it will get removed if the file is opened in a newer version of Excel. Learn more: https://go.microsoft.com/fwlink/?linkid=870924
Comment:
    Based on performance green using conditional formating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tc={2FD9CAE5-A8E6-4266-A0CD-B0AA0AF4AE56}</author>
    <author>tc={995D6E8D-4D1B-4DB1-B965-617FC85CBD39}</author>
    <author>tc={E637E0CD-81B1-4825-ADE5-802EAFA24215}</author>
    <author>tc={E2197A9B-5C1B-44C6-8995-0AB28D5B72D4}</author>
    <author>tc={643B148C-037B-472C-B6DB-2346CC9E7CB3}</author>
    <author>tc={7639260A-4C87-4BA3-8F17-C6E76F573A5E}</author>
  </authors>
  <commentList>
    <comment ref="F3" authorId="0" shapeId="0" xr:uid="{2FD9CAE5-A8E6-4266-A0CD-B0AA0AF4AE56}">
      <text>
        <t>[Threaded comment]
Your version of Excel allows you to read this threaded comment; however, any edits to it will get removed if the file is opened in a newer version of Excel. Learn more: https://go.microsoft.com/fwlink/?linkid=870924
Comment:
    Blue refers to loss</t>
      </text>
    </comment>
    <comment ref="F4" authorId="1" shapeId="0" xr:uid="{995D6E8D-4D1B-4DB1-B965-617FC85CBD39}">
      <text>
        <t>[Threaded comment]
Your version of Excel allows you to read this threaded comment; however, any edits to it will get removed if the file is opened in a newer version of Excel. Learn more: https://go.microsoft.com/fwlink/?linkid=870924
Comment:
    Green refers to Profit</t>
      </text>
    </comment>
    <comment ref="I7" authorId="2" shapeId="0" xr:uid="{E637E0CD-81B1-4825-ADE5-802EAFA24215}">
      <text>
        <t>[Threaded comment]
Your version of Excel allows you to read this threaded comment; however, any edits to it will get removed if the file is opened in a newer version of Excel. Learn more: https://go.microsoft.com/fwlink/?linkid=870924
Comment:
    Maxif 
=MAXIFS(E3:E42,A3:A42, $I$3,B3:B42, $I$4)
First give a range which column we want to find max then
second  give range from which state 
and criteria  is which state we want to check 
then 3rd one same criteria range then which year that’s all 
Reply:
    One more condition
=MAXIFS(E3:E42,A3:A42, $I$3,B3:B42, $I$4 ,C3:C42,$K$3)</t>
      </text>
    </comment>
    <comment ref="I8" authorId="3" shapeId="0" xr:uid="{E2197A9B-5C1B-44C6-8995-0AB28D5B72D4}">
      <text>
        <t xml:space="preserve">[Threaded comment]
Your version of Excel allows you to read this threaded comment; however, any edits to it will get removed if the file is opened in a newer version of Excel. Learn more: https://go.microsoft.com/fwlink/?linkid=870924
Comment:
    minif 
=MinIFS(E3:E42,A3:A42, $I$3,B3:B42, $I$4)
First give a range which column we want to find max then
second  give range from which state 
and criteria  is which state we want to check 
then 3rd one same criteria range then which year that’s all
same like max okay
criteria range means which columns
criteria means which data u want 
like filter or group by type </t>
      </text>
    </comment>
    <comment ref="I15" authorId="4" shapeId="0" xr:uid="{643B148C-037B-472C-B6DB-2346CC9E7CB3}">
      <text>
        <t xml:space="preserve">[Threaded comment]
Your version of Excel allows you to read this threaded comment; however, any edits to it will get removed if the file is opened in a newer version of Excel. Learn more: https://go.microsoft.com/fwlink/?linkid=870924
Comment:
    Same like both this is also for automation </t>
      </text>
    </comment>
    <comment ref="I19" authorId="5" shapeId="0" xr:uid="{7639260A-4C87-4BA3-8F17-C6E76F573A5E}">
      <text>
        <t xml:space="preserve">[Threaded comment]
Your version of Excel allows you to read this threaded comment; however, any edits to it will get removed if the file is opened in a newer version of Excel. Learn more: https://go.microsoft.com/fwlink/?linkid=870924
Comment:
    Here we have condition where sales are positive means profit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tc={1B96E5E7-4E88-43BC-88C1-190257257341}</author>
    <author>tc={512CB36D-625A-456B-BCFC-09982C084B93}</author>
  </authors>
  <commentList>
    <comment ref="E8" authorId="0" shapeId="0" xr:uid="{1B96E5E7-4E88-43BC-88C1-190257257341}">
      <text>
        <t>[Threaded comment]
Your version of Excel allows you to read this threaded comment; however, any edits to it will get removed if the file is opened in a newer version of Excel. Learn more: https://go.microsoft.com/fwlink/?linkid=870924
Comment:
    I have less
data that is reason min max avg total coming same 
because I used for each year 1 one coffee powder name if we have large then it looks very cool</t>
      </text>
    </comment>
    <comment ref="B12" authorId="1" shapeId="0" xr:uid="{512CB36D-625A-456B-BCFC-09982C084B93}">
      <text>
        <t xml:space="preserve">[Threaded comment]
Your version of Excel allows you to read this threaded comment; however, any edits to it will get removed if the file is opened in a newer version of Excel. Learn more: https://go.microsoft.com/fwlink/?linkid=870924
Comment:
    Here we have condition where sales are positive means profit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<sst xmlns="http://schemas.openxmlformats.org/spreadsheetml/2006/main" count="220" uniqueCount="65">
  <si>
    <t>Name</t>
  </si>
  <si>
    <t>Salary</t>
  </si>
  <si>
    <t>Job Rating</t>
  </si>
  <si>
    <t>Aarav Patel</t>
  </si>
  <si>
    <t>Priya Sharma</t>
  </si>
  <si>
    <t>Raj Singh</t>
  </si>
  <si>
    <t>Neha Gupta</t>
  </si>
  <si>
    <t>Vikram Reddy</t>
  </si>
  <si>
    <t>Ananya Desai</t>
  </si>
  <si>
    <t>Arjun Kumar</t>
  </si>
  <si>
    <t>Divya Rajput</t>
  </si>
  <si>
    <t>Sanjay Mehta</t>
  </si>
  <si>
    <t>Maya Iyer</t>
  </si>
  <si>
    <t>Rahul Sharma</t>
  </si>
  <si>
    <t>Kavita Patel</t>
  </si>
  <si>
    <t>Karan Kapoor</t>
  </si>
  <si>
    <t>Pooja Chatterjee</t>
  </si>
  <si>
    <t>Siddharth Das</t>
  </si>
  <si>
    <t>Tanvi Rao</t>
  </si>
  <si>
    <t>Aditya Sharma</t>
  </si>
  <si>
    <t>Niharika Patel</t>
  </si>
  <si>
    <t>Rohan Gupta</t>
  </si>
  <si>
    <t>Shreya Reddy</t>
  </si>
  <si>
    <t>Arnav Singh</t>
  </si>
  <si>
    <t>Aanya Kumar</t>
  </si>
  <si>
    <t>Yuvraj Mehta</t>
  </si>
  <si>
    <t>Diya Iyer</t>
  </si>
  <si>
    <t>Ankit Kapoor</t>
  </si>
  <si>
    <t>Ishita Chatterjee</t>
  </si>
  <si>
    <t>Vivek Das</t>
  </si>
  <si>
    <t>Ritu Sharma</t>
  </si>
  <si>
    <t>Mohan Gupta</t>
  </si>
  <si>
    <t>Anjali Reddy</t>
  </si>
  <si>
    <t>Bonus</t>
  </si>
  <si>
    <t xml:space="preserve">About Automated Bonus read comment </t>
  </si>
  <si>
    <t>Bonus Amount For Automation</t>
  </si>
  <si>
    <t>State</t>
  </si>
  <si>
    <t>Year</t>
  </si>
  <si>
    <t>Coffee_Powder</t>
  </si>
  <si>
    <t>Target_Sales</t>
  </si>
  <si>
    <t>Actual_Sales</t>
  </si>
  <si>
    <t>California</t>
  </si>
  <si>
    <t>Tea Coffee</t>
  </si>
  <si>
    <t>Herbal Coffee</t>
  </si>
  <si>
    <t>Espresso Coffee</t>
  </si>
  <si>
    <t>Regular Coffee</t>
  </si>
  <si>
    <t>Texas</t>
  </si>
  <si>
    <t>New York</t>
  </si>
  <si>
    <t>Florida</t>
  </si>
  <si>
    <t>Illinois</t>
  </si>
  <si>
    <t>Difference</t>
  </si>
  <si>
    <t>Maximum</t>
  </si>
  <si>
    <t>Minimum</t>
  </si>
  <si>
    <t>Coffe Powder</t>
  </si>
  <si>
    <t xml:space="preserve">Average </t>
  </si>
  <si>
    <t>Total</t>
  </si>
  <si>
    <t>What You want to check ?</t>
  </si>
  <si>
    <t xml:space="preserve">Min </t>
  </si>
  <si>
    <t>Max</t>
  </si>
  <si>
    <t>Avg</t>
  </si>
  <si>
    <t>Coffee Powder</t>
  </si>
  <si>
    <t>I have less</t>
  </si>
  <si>
    <t xml:space="preserve">data that is reason min max avg total coming same </t>
  </si>
  <si>
    <t>Read Comment</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</si>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</sst>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 &quot;₹&quot;\ * #,##0.00_ ;_ &quot;₹&quot;\ * \-#,##0.00_ ;_ &quot;₹&quot;\ * &quot;-&quot;??_ ;_ @_ "/>
    <numFmt numFmtId="165" formatCode="_ &quot;₹&quot;\ * #,##0_ ;_ &quot;₹&quot;\ * \-#,##0_ ;_ &quot;₹&quot;\ * &quot;-&quot;??_ ;_ @_ "/>
    <numFmt numFmtId="167" formatCode="0.0"/>
    <numFmt numFmtId="179" formatCode="_-[$$-409]* #,##0_ ;_-[$$-409]* \-#,##0\ ;_-[$$-409]* &quot;-&quot;??_ ;_-@_ "/>
    <numFmt numFmtId="185" formatCode="_ [$₹-4009]\ * #,##0_ ;_ [$₹-4009]\ * \-#,##0_ ;_ [$₹-4009]\ * &quot;-&quot;??_ ;_ @_ "/>
  </numFmts>
  <fonts count="8"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tint="4.9989318521683403E-2"/>
      <name val="Calibri"/>
      <family val="2"/>
      <scheme val="minor"/>
    </font>
    <font>
      <sz val="9"/>
      <color indexed="81"/>
      <name val="Tahoma"/>
      <family val="2"/>
    </font>
    <font>
      <sz val="11"/>
      <color theme="1" tint="4.9989318521683403E-2"/>
      <name val="Calibri"/>
      <family val="2"/>
      <scheme val="minor"/>
    </font>
    <font>
      <b/>
      <sz val="12"/>
      <color theme="1"/>
      <name val="Calibri"/>
      <family val="2"/>
      <scheme val="minor"/>
    </font>
  </fonts>
  <fills count="9">
    <fill>
      <patternFill patternType="none"/>
    </fill>
    <fill>
      <patternFill patternType="gray125"/>
    </fill>
    <fill>
      <patternFill patternType="solid">
        <fgColor rgb="FFC6EFCE"/>
      </patternFill>
    </fill>
    <fill>
      <patternFill patternType="solid">
        <fgColor theme="6" tint="0.39997558519241921"/>
        <bgColor indexed="65"/>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xf numFmtId="44" fontId="1" fillId="0" borderId="0" applyFont="0" applyFill="0" applyBorder="0" applyAlignment="0" applyProtection="0"/>
    <xf numFmtId="0" fontId="2" fillId="2" borderId="0" applyNumberFormat="0" applyBorder="0" applyAlignment="0" applyProtection="0"/>
    <xf numFmtId="0" fontId="1" fillId="3" borderId="0" applyNumberFormat="0" applyBorder="0" applyAlignment="0" applyProtection="0"/>
  </cellStyleXfs>
  <cellXfs count="49">
    <xf numFmtId="0" fontId="0" fillId="0" borderId="0" xfId="0"/>
    <xf numFmtId="0" fontId="3" fillId="0" borderId="0" xfId="0" applyFont="1"/>
    <xf numFmtId="165" fontId="0" fillId="0" borderId="0" xfId="1" applyNumberFormat="1" applyFont="1"/>
    <xf numFmtId="1" fontId="0" fillId="0" borderId="0" xfId="0" applyNumberFormat="1"/>
    <xf numFmtId="2" fontId="0" fillId="0" borderId="0" xfId="1" applyNumberFormat="1" applyFont="1"/>
    <xf numFmtId="179" fontId="0" fillId="0" borderId="0" xfId="1" applyNumberFormat="1" applyFont="1"/>
    <xf numFmtId="167" fontId="0" fillId="0" borderId="0" xfId="1" applyNumberFormat="1" applyFont="1"/>
    <xf numFmtId="167" fontId="3" fillId="0" borderId="0" xfId="1" applyNumberFormat="1" applyFont="1"/>
    <xf numFmtId="0" fontId="0" fillId="0" borderId="0" xfId="0" applyAlignment="1"/>
    <xf numFmtId="185" fontId="0" fillId="0" borderId="0" xfId="0" applyNumberFormat="1" applyAlignment="1"/>
    <xf numFmtId="185" fontId="0" fillId="0" borderId="0" xfId="1" applyNumberFormat="1" applyFont="1"/>
    <xf numFmtId="165" fontId="0" fillId="0" borderId="0" xfId="1" applyNumberFormat="1" applyFont="1" applyAlignment="1"/>
    <xf numFmtId="2" fontId="0" fillId="0" borderId="0" xfId="1" applyNumberFormat="1" applyFont="1" applyAlignment="1">
      <alignment wrapText="1"/>
    </xf>
    <xf numFmtId="2" fontId="3" fillId="0" borderId="0" xfId="1" applyNumberFormat="1" applyFont="1" applyAlignment="1"/>
    <xf numFmtId="0" fontId="4" fillId="2" borderId="1" xfId="2" applyFont="1" applyBorder="1" applyAlignment="1">
      <alignment horizontal="center" vertical="center"/>
    </xf>
    <xf numFmtId="185" fontId="4" fillId="2" borderId="1" xfId="2" applyNumberFormat="1" applyFont="1" applyBorder="1" applyAlignment="1">
      <alignment horizontal="center" vertical="center"/>
    </xf>
    <xf numFmtId="165" fontId="4" fillId="2" borderId="1" xfId="1" applyNumberFormat="1" applyFont="1" applyFill="1" applyBorder="1" applyAlignment="1">
      <alignment horizontal="center" vertical="center"/>
    </xf>
    <xf numFmtId="0" fontId="0" fillId="0" borderId="1" xfId="0" applyBorder="1"/>
    <xf numFmtId="0" fontId="0" fillId="0" borderId="2" xfId="0" applyFill="1" applyBorder="1" applyAlignment="1"/>
    <xf numFmtId="0" fontId="0" fillId="0" borderId="4" xfId="0" applyFill="1" applyBorder="1" applyAlignment="1"/>
    <xf numFmtId="0" fontId="0" fillId="0" borderId="2" xfId="0" applyBorder="1" applyAlignment="1"/>
    <xf numFmtId="0" fontId="0" fillId="0" borderId="4" xfId="0" applyBorder="1" applyAlignment="1"/>
    <xf numFmtId="0" fontId="1" fillId="3" borderId="2" xfId="3" applyBorder="1" applyAlignment="1">
      <alignment horizontal="center"/>
    </xf>
    <xf numFmtId="0" fontId="1" fillId="3" borderId="3" xfId="3" applyBorder="1" applyAlignment="1">
      <alignment horizontal="center"/>
    </xf>
    <xf numFmtId="0" fontId="1" fillId="3" borderId="4" xfId="3" applyBorder="1" applyAlignment="1">
      <alignment horizontal="center"/>
    </xf>
    <xf numFmtId="0" fontId="1" fillId="4" borderId="2" xfId="3" applyFill="1" applyBorder="1" applyAlignment="1">
      <alignment horizontal="center"/>
    </xf>
    <xf numFmtId="0" fontId="1" fillId="4" borderId="3" xfId="3" applyFill="1" applyBorder="1" applyAlignment="1">
      <alignment horizontal="center"/>
    </xf>
    <xf numFmtId="0" fontId="1" fillId="4" borderId="4" xfId="3" applyFill="1" applyBorder="1" applyAlignment="1">
      <alignment horizontal="center"/>
    </xf>
    <xf numFmtId="0" fontId="3" fillId="4" borderId="0" xfId="0" applyFont="1" applyFill="1" applyAlignment="1">
      <alignment horizontal="center"/>
    </xf>
    <xf numFmtId="179" fontId="3" fillId="4" borderId="0" xfId="1" applyNumberFormat="1" applyFont="1" applyFill="1" applyAlignment="1">
      <alignment horizontal="center"/>
    </xf>
    <xf numFmtId="0" fontId="3" fillId="0" borderId="1" xfId="0" applyFont="1" applyBorder="1"/>
    <xf numFmtId="0" fontId="3" fillId="5" borderId="1" xfId="0" applyFont="1" applyFill="1" applyBorder="1"/>
    <xf numFmtId="0" fontId="3" fillId="0" borderId="1" xfId="0" applyFont="1" applyBorder="1" applyAlignment="1">
      <alignment horizontal="center" vertical="center"/>
    </xf>
    <xf numFmtId="0" fontId="3" fillId="0" borderId="1" xfId="0" applyFont="1" applyBorder="1" applyAlignment="1">
      <alignment horizontal="center"/>
    </xf>
    <xf numFmtId="0" fontId="3" fillId="6" borderId="1" xfId="0" applyFont="1" applyFill="1" applyBorder="1"/>
    <xf numFmtId="0" fontId="7" fillId="6"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xf numFmtId="0" fontId="3" fillId="7" borderId="1" xfId="0" applyFont="1" applyFill="1" applyBorder="1"/>
    <xf numFmtId="0" fontId="3" fillId="7" borderId="1" xfId="0" applyFont="1" applyFill="1" applyBorder="1" applyAlignment="1"/>
    <xf numFmtId="0" fontId="3" fillId="7" borderId="2" xfId="0" applyFont="1" applyFill="1" applyBorder="1" applyAlignment="1"/>
    <xf numFmtId="0" fontId="3" fillId="7" borderId="4" xfId="0" applyFont="1" applyFill="1" applyBorder="1" applyAlignment="1"/>
    <xf numFmtId="0" fontId="0" fillId="0" borderId="1" xfId="0" applyBorder="1" applyAlignment="1">
      <alignment horizontal="left"/>
    </xf>
    <xf numFmtId="0" fontId="3" fillId="7" borderId="2" xfId="0" applyFont="1" applyFill="1" applyBorder="1" applyAlignment="1">
      <alignment horizontal="right"/>
    </xf>
    <xf numFmtId="0" fontId="3" fillId="7" borderId="4" xfId="0" applyFont="1" applyFill="1" applyBorder="1" applyAlignment="1">
      <alignment horizontal="right"/>
    </xf>
    <xf numFmtId="0" fontId="3" fillId="7" borderId="5" xfId="0" applyFont="1" applyFill="1" applyBorder="1" applyAlignment="1">
      <alignment horizontal="right"/>
    </xf>
    <xf numFmtId="0" fontId="3" fillId="7" borderId="6" xfId="0" applyFont="1" applyFill="1" applyBorder="1" applyAlignment="1">
      <alignment horizontal="right"/>
    </xf>
    <xf numFmtId="0" fontId="6" fillId="8" borderId="1" xfId="0" applyFont="1" applyFill="1" applyBorder="1" applyAlignment="1">
      <alignment horizontal="center"/>
    </xf>
    <xf numFmtId="0" fontId="3" fillId="7" borderId="1" xfId="0" applyFont="1" applyFill="1" applyBorder="1" applyAlignment="1">
      <alignment horizontal="right"/>
    </xf>
  </cellXfs>
  <cellStyles count="4">
    <cellStyle name="60% - Accent3" xfId="3" builtinId="40"/>
    <cellStyle name="Currency" xfId="1" builtinId="4"/>
    <cellStyle name="Good" xfId="2" builtinId="26"/>
    <cellStyle name="Normal" xfId="0" builtinId="0"/>
  </cellStyles>
  <dxfs count="7">
    <dxf>
      <font>
        <color rgb="FFC00000"/>
      </font>
      <fill>
        <patternFill>
          <bgColor theme="4" tint="0.39994506668294322"/>
        </patternFill>
      </fill>
      <border>
        <vertical/>
        <horizontal/>
      </border>
    </dxf>
    <dxf>
      <font>
        <color theme="1" tint="4.9989318521683403E-2"/>
      </font>
      <fill>
        <patternFill>
          <bgColor rgb="FF92D050"/>
        </patternFill>
      </fill>
      <border>
        <vertical/>
        <horizontal/>
      </border>
    </dxf>
    <dxf>
      <font>
        <b val="0"/>
        <i/>
        <strike val="0"/>
      </font>
      <fill>
        <patternFill>
          <bgColor theme="5" tint="0.39994506668294322"/>
        </patternFill>
      </fill>
    </dxf>
    <dxf>
      <font>
        <b/>
        <i val="0"/>
      </font>
      <fill>
        <patternFill>
          <bgColor rgb="FF92D050"/>
        </patternFill>
      </fill>
    </dxf>
    <dxf>
      <font>
        <b val="0"/>
        <i/>
        <strike val="0"/>
      </font>
      <fill>
        <patternFill>
          <bgColor theme="5" tint="0.39994506668294322"/>
        </patternFill>
      </fill>
    </dxf>
    <dxf>
      <font>
        <b/>
        <i/>
      </font>
      <fill>
        <patternFill>
          <bgColor theme="5" tint="0.39994506668294322"/>
        </patternFill>
      </fill>
    </dxf>
    <dxf>
      <font>
        <b/>
        <i val="0"/>
      </font>
      <fill>
        <patternFill>
          <bgColor rgb="FF92D050"/>
        </patternFill>
      </fill>
    </dxf>
  </dxfs>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Obito Uchiha KB" id="{86FA10AA-C649-416D-B9FD-4FC6FBA92BF3}" userId="053598e7d676b2f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4-05-29T08:54:50.01" personId="{86FA10AA-C649-416D-B9FD-4FC6FBA92BF3}" id="{726EBB4E-0554-4E20-9BE2-DCFEC4467FE7}">
    <text xml:space="preserve">Bonus will give according to job rating </text>
  </threadedComment>
  <threadedComment ref="F2" dT="2024-05-29T09:20:01.56" personId="{86FA10AA-C649-416D-B9FD-4FC6FBA92BF3}" id="{838ED6F9-1053-4B8F-AFA0-A5A79110D65D}">
    <text xml:space="preserve">In this sheet I did hardcoded bonus manually right now I will make in automated in another sheet 
</text>
  </threadedComment>
  <threadedComment ref="C3" dT="2024-05-29T09:13:10.47" personId="{86FA10AA-C649-416D-B9FD-4FC6FBA92BF3}" id="{17D72FED-C6C8-40D4-9AF8-226B2B2AB16C}">
    <text xml:space="preserve">Using between 3 - 4 range for this color </text>
  </threadedComment>
  <threadedComment ref="D3" dT="2024-05-29T08:58:14.96" personId="{86FA10AA-C649-416D-B9FD-4FC6FBA92BF3}" id="{2D02AB93-ED6D-4178-8A58-D3490717D6DA}">
    <text xml:space="preserve">Using conditional statement 
= if (c3 = 5, 5000, if( c3 =4 , 4000 ))
like that 
Using nested if </text>
  </threadedComment>
  <threadedComment ref="D3" dT="2024-05-29T09:04:19.47" personId="{86FA10AA-C649-416D-B9FD-4FC6FBA92BF3}" id="{16C8B7A6-AA01-4A57-ADF8-6543E4DA7FAE}" parentId="{2D02AB93-ED6D-4178-8A58-D3490717D6DA}">
    <text>=IF(C3=5,5000,IF(C3= 4, 3500, IF(C3=3, 2500, IF(C3 = 2, 1000, 500))))</text>
  </threadedComment>
  <threadedComment ref="C5" dT="2024-05-29T09:09:11.58" personId="{86FA10AA-C649-416D-B9FD-4FC6FBA92BF3}" id="{164FBD78-F900-40C5-B8DF-CDED3D377492}">
    <text xml:space="preserve">Based on performance green using conditional formating
</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4-05-29T08:54:50.01" personId="{86FA10AA-C649-416D-B9FD-4FC6FBA92BF3}" id="{594EFDAB-F7A1-4491-93C6-29F22DCE828F}">
    <text xml:space="preserve">Bonus will give according to job rating </text>
  </threadedComment>
  <threadedComment ref="F2" dT="2024-05-29T09:45:22.08" personId="{86FA10AA-C649-416D-B9FD-4FC6FBA92BF3}" id="{E46EFAC5-17E3-4794-A851-5274D8D1EECF}">
    <text>For future changes we used this absolute cell reference for automation</text>
  </threadedComment>
  <threadedComment ref="C3" dT="2024-05-29T09:13:10.47" personId="{86FA10AA-C649-416D-B9FD-4FC6FBA92BF3}" id="{F8F8762D-118C-4606-9417-6C1238967DCA}">
    <text xml:space="preserve">Using between 3 - 4 range for this color </text>
  </threadedComment>
  <threadedComment ref="D3" dT="2024-05-29T08:58:14.96" personId="{86FA10AA-C649-416D-B9FD-4FC6FBA92BF3}" id="{3A93BAE9-C612-4D3F-8851-B8502F9A72FE}">
    <text xml:space="preserve">Here I will use absolute cell reference for automation
</text>
  </threadedComment>
  <threadedComment ref="D3" dT="2024-05-29T09:35:24.83" personId="{86FA10AA-C649-416D-B9FD-4FC6FBA92BF3}" id="{67870A92-5DA5-494A-828D-B1F37F21004B}" parentId="{3A93BAE9-C612-4D3F-8851-B8502F9A72FE}">
    <text>=IF(C3=$F$3, $G$3, IF(C3= $F$4, $G$4,IF(C3 = $F$5, $G$5,IF(C3 =$F$6,$G$6, IF(C3 = $F$7,$G$7)))))</text>
  </threadedComment>
  <threadedComment ref="C5" dT="2024-05-29T09:09:11.58" personId="{86FA10AA-C649-416D-B9FD-4FC6FBA92BF3}" id="{B6DF7298-9C1C-4953-A83D-E551B6375C2F}">
    <text xml:space="preserve">Based on performance green using conditional formating
</text>
  </threadedComment>
</ThreadedComments>
</file>

<file path=xl/threadedComments/threadedComment3.xml><?xml version="1.0" encoding="utf-8"?>
<ThreadedComments xmlns="http://schemas.microsoft.com/office/spreadsheetml/2018/threadedcomments" xmlns:x="http://schemas.openxmlformats.org/spreadsheetml/2006/main">
  <threadedComment ref="D2" dT="2024-05-29T08:54:50.01" personId="{86FA10AA-C649-416D-B9FD-4FC6FBA92BF3}" id="{35185791-3E87-409F-BE02-AF37644EB8D6}">
    <text xml:space="preserve">Bonus will give according to job rating </text>
  </threadedComment>
  <threadedComment ref="F2" dT="2024-05-29T09:45:22.08" personId="{86FA10AA-C649-416D-B9FD-4FC6FBA92BF3}" id="{A64C4A9B-2626-4835-9DA5-AFC36E0A1F3A}">
    <text>For future changes we used this absolute cell reference for automation</text>
  </threadedComment>
  <threadedComment ref="C3" dT="2024-05-29T09:13:10.47" personId="{86FA10AA-C649-416D-B9FD-4FC6FBA92BF3}" id="{F2495C33-6F3B-4B24-BE36-5CB0F3325936}">
    <text xml:space="preserve">Using between 3 - 4 range for this color </text>
  </threadedComment>
  <threadedComment ref="D3" dT="2024-05-29T08:58:14.96" personId="{86FA10AA-C649-416D-B9FD-4FC6FBA92BF3}" id="{B78A7625-F6E5-471D-B648-DEBC9C5AA4A7}">
    <text>Here I will use absolute cell reference for automation
using ifs
like in python 
If elif then else</text>
  </threadedComment>
  <threadedComment ref="D3" dT="2024-05-29T10:47:53.91" personId="{86FA10AA-C649-416D-B9FD-4FC6FBA92BF3}" id="{8F1144F4-B91A-4664-AEA0-D692938CC8E3}" parentId="{B78A7625-F6E5-471D-B648-DEBC9C5AA4A7}">
    <text>=IFS(C3 =$F$3 , $G$3 ,C3 = $F$4 , $G$4 ,C3=$F$5 ,$G$5 ,C3 = $F$6 ,$G$6 ,C3 =$F$7 ,$G$7)</text>
  </threadedComment>
  <threadedComment ref="D3" dT="2024-05-29T10:50:29.87" personId="{86FA10AA-C649-416D-B9FD-4FC6FBA92BF3}" id="{5988CCFB-5E67-4ED9-AF94-1E6B0C0189C0}" parentId="{B78A7625-F6E5-471D-B648-DEBC9C5AA4A7}">
    <text>This is for else 
=IFS(C33 =$F$3, $G$3,C33 = $F$4, $G$4,C33=$F$5,$G$5,C33 = $F$6,$G$6,C33 =$F$7,$G$7, TRUE," don’t know")</text>
  </threadedComment>
  <threadedComment ref="D4" dT="2024-05-29T10:48:45.60" personId="{86FA10AA-C649-416D-B9FD-4FC6FBA92BF3}" id="{11FB5221-8789-4937-83B4-6D1051D9ED1E}">
    <text>This one is simple it doesn’t make any confusion like nested if and this looks very clear u know</text>
  </threadedComment>
  <threadedComment ref="C5" dT="2024-05-29T09:09:11.58" personId="{86FA10AA-C649-416D-B9FD-4FC6FBA92BF3}" id="{21F0C503-365C-4A70-AF4C-F720026CEEE3}">
    <text xml:space="preserve">Based on performance green using conditional formating
</text>
  </threadedComment>
</ThreadedComments>
</file>

<file path=xl/threadedComments/threadedComment4.xml><?xml version="1.0" encoding="utf-8"?>
<ThreadedComments xmlns="http://schemas.microsoft.com/office/spreadsheetml/2018/threadedcomments" xmlns:x="http://schemas.openxmlformats.org/spreadsheetml/2006/main">
  <threadedComment ref="F3" dT="2024-05-29T12:23:10.29" personId="{86FA10AA-C649-416D-B9FD-4FC6FBA92BF3}" id="{2FD9CAE5-A8E6-4266-A0CD-B0AA0AF4AE56}">
    <text>Blue refers to loss</text>
  </threadedComment>
  <threadedComment ref="F4" dT="2024-05-29T12:23:28.88" personId="{86FA10AA-C649-416D-B9FD-4FC6FBA92BF3}" id="{995D6E8D-4D1B-4DB1-B965-617FC85CBD39}">
    <text>Green refers to Profit</text>
  </threadedComment>
  <threadedComment ref="I7" dT="2024-05-29T12:44:26.63" personId="{86FA10AA-C649-416D-B9FD-4FC6FBA92BF3}" id="{E637E0CD-81B1-4825-ADE5-802EAFA24215}">
    <text xml:space="preserve">Maxif 
=MAXIFS(E3:E42,A3:A42, $I$3,B3:B42, $I$4)
First give a range which column we want to find max then
second  give range from which state 
and criteria  is which state we want to check 
then 3rd one same criteria range then which year that’s all </text>
  </threadedComment>
  <threadedComment ref="I7" dT="2024-05-29T12:54:27.05" personId="{86FA10AA-C649-416D-B9FD-4FC6FBA92BF3}" id="{9B9824A9-F0C8-4759-B718-078C4AC8B99B}" parentId="{E637E0CD-81B1-4825-ADE5-802EAFA24215}">
    <text>One more condition
=MAXIFS(E3:E42,A3:A42, $I$3,B3:B42, $I$4 ,C3:C42,$K$3)</text>
  </threadedComment>
  <threadedComment ref="I8" dT="2024-05-29T12:46:59.76" personId="{86FA10AA-C649-416D-B9FD-4FC6FBA92BF3}" id="{E2197A9B-5C1B-44C6-8995-0AB28D5B72D4}">
    <text xml:space="preserve">minif 
=MinIFS(E3:E42,A3:A42, $I$3,B3:B42, $I$4)
First give a range which column we want to find max then
second  give range from which state 
and criteria  is which state we want to check 
then 3rd one same criteria range then which year that’s all
same like max okay
criteria range means which columns
criteria means which data u want 
like filter or group by type </text>
  </threadedComment>
  <threadedComment ref="I15" dT="2024-05-29T13:07:42.21" personId="{86FA10AA-C649-416D-B9FD-4FC6FBA92BF3}" id="{643B148C-037B-472C-B6DB-2346CC9E7CB3}">
    <text xml:space="preserve">Same like both this is also for automation </text>
  </threadedComment>
  <threadedComment ref="I19" dT="2024-05-29T13:59:02.38" personId="{86FA10AA-C649-416D-B9FD-4FC6FBA92BF3}" id="{7639260A-4C87-4BA3-8F17-C6E76F573A5E}">
    <text xml:space="preserve">Here we have condition where sales are positive means profit
</text>
  </threadedComment>
</ThreadedComments>
</file>

<file path=xl/threadedComments/threadedComment5.xml><?xml version="1.0" encoding="utf-8"?>
<ThreadedComments xmlns="http://schemas.microsoft.com/office/spreadsheetml/2018/threadedcomments" xmlns:x="http://schemas.openxmlformats.org/spreadsheetml/2006/main">
  <threadedComment ref="E8" dT="2024-05-29T13:32:00.98" personId="{86FA10AA-C649-416D-B9FD-4FC6FBA92BF3}" id="{1B96E5E7-4E88-43BC-88C1-190257257341}">
    <text>I have less
data that is reason min max avg total coming same 
because I used for each year 1 one coffee powder name if we have large then it looks very cool</text>
  </threadedComment>
  <threadedComment ref="B12" dT="2024-05-29T13:59:02.38" personId="{86FA10AA-C649-416D-B9FD-4FC6FBA92BF3}" id="{512CB36D-625A-456B-BCFC-09982C084B93}">
    <text xml:space="preserve">Here we have condition where sales are positive means profit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6FF47-93DF-47CB-977C-390EC03FE557}">
  <dimension ref="A1:H32"/>
  <sheetViews>
    <sheetView zoomScale="115" zoomScaleNormal="115" workbookViewId="0">
      <selection activeCell="D3" sqref="D3"/>
    </sheetView>
  </sheetViews>
  <sheetFormatPr defaultRowHeight="14.4" x14ac:dyDescent="0.3"/>
  <cols>
    <col min="1" max="1" width="14.77734375" customWidth="1"/>
    <col min="2" max="2" width="14.77734375" style="10" customWidth="1"/>
    <col min="3" max="3" width="14.77734375" style="3" customWidth="1"/>
    <col min="4" max="4" width="11.5546875" style="2" customWidth="1"/>
    <col min="6" max="6" width="23.33203125" style="4" bestFit="1" customWidth="1"/>
    <col min="7" max="7" width="14.77734375" style="6" bestFit="1" customWidth="1"/>
  </cols>
  <sheetData>
    <row r="1" spans="1:8" x14ac:dyDescent="0.3">
      <c r="A1" s="8"/>
      <c r="B1" s="9"/>
      <c r="C1" s="8"/>
      <c r="D1" s="11"/>
    </row>
    <row r="2" spans="1:8" ht="28.8" x14ac:dyDescent="0.3">
      <c r="A2" s="14" t="s">
        <v>0</v>
      </c>
      <c r="B2" s="15" t="s">
        <v>1</v>
      </c>
      <c r="C2" s="15" t="s">
        <v>2</v>
      </c>
      <c r="D2" s="16" t="s">
        <v>33</v>
      </c>
      <c r="F2" s="12" t="s">
        <v>34</v>
      </c>
    </row>
    <row r="3" spans="1:8" x14ac:dyDescent="0.3">
      <c r="A3" t="s">
        <v>3</v>
      </c>
      <c r="B3" s="10">
        <v>60000</v>
      </c>
      <c r="C3" s="3">
        <v>4</v>
      </c>
      <c r="D3" s="2">
        <f>IF(C3=5,5000,IF(C3= 4, 3500, IF(C3=3, 2500, IF(C3 = 2, 1000, 500))))</f>
        <v>3500</v>
      </c>
      <c r="F3" s="13"/>
      <c r="G3" s="7"/>
      <c r="H3" s="1"/>
    </row>
    <row r="4" spans="1:8" x14ac:dyDescent="0.3">
      <c r="A4" t="s">
        <v>4</v>
      </c>
      <c r="B4" s="10">
        <v>55000</v>
      </c>
      <c r="C4" s="3">
        <v>2</v>
      </c>
      <c r="D4" s="2">
        <f t="shared" ref="D4:D32" si="0">IF(C4=5,5000,IF(C4= 4, 3500, IF(C4=3, 2500, IF(C4 = 2, 1000, 500))))</f>
        <v>1000</v>
      </c>
      <c r="F4" s="13"/>
    </row>
    <row r="5" spans="1:8" x14ac:dyDescent="0.3">
      <c r="A5" t="s">
        <v>5</v>
      </c>
      <c r="B5" s="10">
        <v>65000</v>
      </c>
      <c r="C5" s="3">
        <v>5</v>
      </c>
      <c r="D5" s="2">
        <f t="shared" si="0"/>
        <v>5000</v>
      </c>
    </row>
    <row r="6" spans="1:8" x14ac:dyDescent="0.3">
      <c r="A6" t="s">
        <v>6</v>
      </c>
      <c r="B6" s="10">
        <v>58000</v>
      </c>
      <c r="C6" s="3">
        <v>3</v>
      </c>
      <c r="D6" s="2">
        <f t="shared" si="0"/>
        <v>2500</v>
      </c>
    </row>
    <row r="7" spans="1:8" x14ac:dyDescent="0.3">
      <c r="A7" t="s">
        <v>7</v>
      </c>
      <c r="B7" s="10">
        <v>62000</v>
      </c>
      <c r="C7" s="3">
        <v>1</v>
      </c>
      <c r="D7" s="2">
        <f t="shared" si="0"/>
        <v>500</v>
      </c>
    </row>
    <row r="8" spans="1:8" x14ac:dyDescent="0.3">
      <c r="A8" t="s">
        <v>8</v>
      </c>
      <c r="B8" s="10">
        <v>56000</v>
      </c>
      <c r="C8" s="3">
        <v>5</v>
      </c>
      <c r="D8" s="2">
        <f t="shared" si="0"/>
        <v>5000</v>
      </c>
    </row>
    <row r="9" spans="1:8" x14ac:dyDescent="0.3">
      <c r="A9" t="s">
        <v>9</v>
      </c>
      <c r="B9" s="10">
        <v>63000</v>
      </c>
      <c r="C9" s="3">
        <v>3</v>
      </c>
      <c r="D9" s="2">
        <f t="shared" si="0"/>
        <v>2500</v>
      </c>
    </row>
    <row r="10" spans="1:8" x14ac:dyDescent="0.3">
      <c r="A10" t="s">
        <v>10</v>
      </c>
      <c r="B10" s="10">
        <v>57000</v>
      </c>
      <c r="C10" s="3">
        <v>1</v>
      </c>
      <c r="D10" s="2">
        <f t="shared" si="0"/>
        <v>500</v>
      </c>
    </row>
    <row r="11" spans="1:8" x14ac:dyDescent="0.3">
      <c r="A11" t="s">
        <v>11</v>
      </c>
      <c r="B11" s="10">
        <v>61000</v>
      </c>
      <c r="C11" s="3">
        <v>4</v>
      </c>
      <c r="D11" s="2">
        <f t="shared" si="0"/>
        <v>3500</v>
      </c>
    </row>
    <row r="12" spans="1:8" x14ac:dyDescent="0.3">
      <c r="A12" t="s">
        <v>12</v>
      </c>
      <c r="B12" s="10">
        <v>59000</v>
      </c>
      <c r="C12" s="3">
        <v>2</v>
      </c>
      <c r="D12" s="2">
        <f t="shared" si="0"/>
        <v>1000</v>
      </c>
    </row>
    <row r="13" spans="1:8" x14ac:dyDescent="0.3">
      <c r="A13" t="s">
        <v>13</v>
      </c>
      <c r="B13" s="10">
        <v>64000</v>
      </c>
      <c r="C13" s="3">
        <v>5</v>
      </c>
      <c r="D13" s="2">
        <f t="shared" si="0"/>
        <v>5000</v>
      </c>
    </row>
    <row r="14" spans="1:8" x14ac:dyDescent="0.3">
      <c r="A14" t="s">
        <v>14</v>
      </c>
      <c r="B14" s="10">
        <v>55000</v>
      </c>
      <c r="C14" s="3">
        <v>1</v>
      </c>
      <c r="D14" s="2">
        <f t="shared" si="0"/>
        <v>500</v>
      </c>
    </row>
    <row r="15" spans="1:8" x14ac:dyDescent="0.3">
      <c r="A15" t="s">
        <v>15</v>
      </c>
      <c r="B15" s="10">
        <v>66000</v>
      </c>
      <c r="C15" s="3">
        <v>4</v>
      </c>
      <c r="D15" s="2">
        <f t="shared" si="0"/>
        <v>3500</v>
      </c>
    </row>
    <row r="16" spans="1:8" x14ac:dyDescent="0.3">
      <c r="A16" t="s">
        <v>16</v>
      </c>
      <c r="B16" s="10">
        <v>58000</v>
      </c>
      <c r="C16" s="3">
        <v>2</v>
      </c>
      <c r="D16" s="2">
        <f t="shared" si="0"/>
        <v>1000</v>
      </c>
    </row>
    <row r="17" spans="1:4" x14ac:dyDescent="0.3">
      <c r="A17" t="s">
        <v>17</v>
      </c>
      <c r="B17" s="10">
        <v>62000</v>
      </c>
      <c r="C17" s="3">
        <v>5</v>
      </c>
      <c r="D17" s="2">
        <f t="shared" si="0"/>
        <v>5000</v>
      </c>
    </row>
    <row r="18" spans="1:4" x14ac:dyDescent="0.3">
      <c r="A18" t="s">
        <v>18</v>
      </c>
      <c r="B18" s="10">
        <v>56000</v>
      </c>
      <c r="C18" s="3">
        <v>4</v>
      </c>
      <c r="D18" s="2">
        <f t="shared" si="0"/>
        <v>3500</v>
      </c>
    </row>
    <row r="19" spans="1:4" x14ac:dyDescent="0.3">
      <c r="A19" t="s">
        <v>19</v>
      </c>
      <c r="B19" s="10">
        <v>63000</v>
      </c>
      <c r="C19" s="3">
        <v>1</v>
      </c>
      <c r="D19" s="2">
        <f t="shared" si="0"/>
        <v>500</v>
      </c>
    </row>
    <row r="20" spans="1:4" x14ac:dyDescent="0.3">
      <c r="A20" t="s">
        <v>20</v>
      </c>
      <c r="B20" s="10">
        <v>57000</v>
      </c>
      <c r="C20" s="3">
        <v>2</v>
      </c>
      <c r="D20" s="2">
        <f t="shared" si="0"/>
        <v>1000</v>
      </c>
    </row>
    <row r="21" spans="1:4" x14ac:dyDescent="0.3">
      <c r="A21" t="s">
        <v>21</v>
      </c>
      <c r="B21" s="10">
        <v>61000</v>
      </c>
      <c r="C21" s="3">
        <v>3</v>
      </c>
      <c r="D21" s="2">
        <f t="shared" si="0"/>
        <v>2500</v>
      </c>
    </row>
    <row r="22" spans="1:4" x14ac:dyDescent="0.3">
      <c r="A22" t="s">
        <v>22</v>
      </c>
      <c r="B22" s="10">
        <v>59000</v>
      </c>
      <c r="C22" s="3">
        <v>5</v>
      </c>
      <c r="D22" s="2">
        <f t="shared" si="0"/>
        <v>5000</v>
      </c>
    </row>
    <row r="23" spans="1:4" x14ac:dyDescent="0.3">
      <c r="A23" t="s">
        <v>23</v>
      </c>
      <c r="B23" s="10">
        <v>64000</v>
      </c>
      <c r="C23" s="3">
        <v>2</v>
      </c>
      <c r="D23" s="2">
        <f t="shared" si="0"/>
        <v>1000</v>
      </c>
    </row>
    <row r="24" spans="1:4" x14ac:dyDescent="0.3">
      <c r="A24" t="s">
        <v>24</v>
      </c>
      <c r="B24" s="10">
        <v>55000</v>
      </c>
      <c r="C24" s="3">
        <v>3</v>
      </c>
      <c r="D24" s="2">
        <f t="shared" si="0"/>
        <v>2500</v>
      </c>
    </row>
    <row r="25" spans="1:4" x14ac:dyDescent="0.3">
      <c r="A25" t="s">
        <v>25</v>
      </c>
      <c r="B25" s="10">
        <v>66000</v>
      </c>
      <c r="C25" s="3">
        <v>1</v>
      </c>
      <c r="D25" s="2">
        <f t="shared" si="0"/>
        <v>500</v>
      </c>
    </row>
    <row r="26" spans="1:4" x14ac:dyDescent="0.3">
      <c r="A26" t="s">
        <v>26</v>
      </c>
      <c r="B26" s="10">
        <v>58000</v>
      </c>
      <c r="C26" s="3">
        <v>4</v>
      </c>
      <c r="D26" s="2">
        <f t="shared" si="0"/>
        <v>3500</v>
      </c>
    </row>
    <row r="27" spans="1:4" x14ac:dyDescent="0.3">
      <c r="A27" t="s">
        <v>27</v>
      </c>
      <c r="B27" s="10">
        <v>62000</v>
      </c>
      <c r="C27" s="3">
        <v>5</v>
      </c>
      <c r="D27" s="2">
        <f t="shared" si="0"/>
        <v>5000</v>
      </c>
    </row>
    <row r="28" spans="1:4" x14ac:dyDescent="0.3">
      <c r="A28" t="s">
        <v>28</v>
      </c>
      <c r="B28" s="10">
        <v>56000</v>
      </c>
      <c r="C28" s="3">
        <v>1</v>
      </c>
      <c r="D28" s="2">
        <f t="shared" si="0"/>
        <v>500</v>
      </c>
    </row>
    <row r="29" spans="1:4" x14ac:dyDescent="0.3">
      <c r="A29" t="s">
        <v>29</v>
      </c>
      <c r="B29" s="10">
        <v>63000</v>
      </c>
      <c r="C29" s="3">
        <v>4</v>
      </c>
      <c r="D29" s="2">
        <f t="shared" si="0"/>
        <v>3500</v>
      </c>
    </row>
    <row r="30" spans="1:4" x14ac:dyDescent="0.3">
      <c r="A30" t="s">
        <v>30</v>
      </c>
      <c r="B30" s="10">
        <v>57000</v>
      </c>
      <c r="C30" s="3">
        <v>3</v>
      </c>
      <c r="D30" s="2">
        <f t="shared" si="0"/>
        <v>2500</v>
      </c>
    </row>
    <row r="31" spans="1:4" x14ac:dyDescent="0.3">
      <c r="A31" t="s">
        <v>31</v>
      </c>
      <c r="B31" s="10">
        <v>61000</v>
      </c>
      <c r="C31" s="3">
        <v>5</v>
      </c>
      <c r="D31" s="2">
        <f t="shared" si="0"/>
        <v>5000</v>
      </c>
    </row>
    <row r="32" spans="1:4" x14ac:dyDescent="0.3">
      <c r="A32" t="s">
        <v>32</v>
      </c>
      <c r="B32" s="10">
        <v>59000</v>
      </c>
      <c r="C32" s="3">
        <v>2</v>
      </c>
      <c r="D32" s="2">
        <f t="shared" si="0"/>
        <v>1000</v>
      </c>
    </row>
  </sheetData>
  <conditionalFormatting sqref="C1 C3:C1048576">
    <cfRule type="cellIs" dxfId="6" priority="3" operator="greaterThan">
      <formula>4</formula>
    </cfRule>
  </conditionalFormatting>
  <conditionalFormatting sqref="K10">
    <cfRule type="cellIs" dxfId="5" priority="2" operator="equal">
      <formula>4</formula>
    </cfRule>
  </conditionalFormatting>
  <conditionalFormatting sqref="C1:C1048576">
    <cfRule type="cellIs" dxfId="4" priority="1" operator="between">
      <formula>3</formula>
      <formula>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3738F-1CC9-4717-9DAA-733549255465}">
  <dimension ref="A2:H32"/>
  <sheetViews>
    <sheetView zoomScale="115" zoomScaleNormal="115" workbookViewId="0">
      <selection activeCell="L14" sqref="L14"/>
    </sheetView>
  </sheetViews>
  <sheetFormatPr defaultRowHeight="14.4" x14ac:dyDescent="0.3"/>
  <cols>
    <col min="1" max="4" width="17.21875" customWidth="1"/>
  </cols>
  <sheetData>
    <row r="2" spans="1:8" x14ac:dyDescent="0.3">
      <c r="A2" s="14" t="s">
        <v>0</v>
      </c>
      <c r="B2" s="15" t="s">
        <v>1</v>
      </c>
      <c r="C2" s="15" t="s">
        <v>2</v>
      </c>
      <c r="D2" s="16" t="s">
        <v>33</v>
      </c>
      <c r="F2" s="22" t="s">
        <v>35</v>
      </c>
      <c r="G2" s="23"/>
      <c r="H2" s="24"/>
    </row>
    <row r="3" spans="1:8" x14ac:dyDescent="0.3">
      <c r="A3" t="s">
        <v>3</v>
      </c>
      <c r="B3" s="10">
        <v>60000</v>
      </c>
      <c r="C3" s="3">
        <v>4</v>
      </c>
      <c r="D3" s="2">
        <f>IF(C3=$F$3, $G$3, IF(C3= $F$4, $G$4,IF(C3 = $F$5, $G$5,IF(C3 =$F$6,$G$6, IF(C3 = $F$7,$G$7)))))</f>
        <v>3500</v>
      </c>
      <c r="F3" s="17">
        <v>5</v>
      </c>
      <c r="G3" s="20">
        <v>5000</v>
      </c>
      <c r="H3" s="21"/>
    </row>
    <row r="4" spans="1:8" x14ac:dyDescent="0.3">
      <c r="A4" t="s">
        <v>4</v>
      </c>
      <c r="B4" s="10">
        <v>55000</v>
      </c>
      <c r="C4" s="3">
        <v>2</v>
      </c>
      <c r="D4" s="2">
        <f t="shared" ref="D4:D32" si="0">IF(C4=$F$3, $G$3, IF(C4= $F$4, $G$4,IF(C4 = $F$5, $G$5,IF(C4 =$F$6,$G$6, IF(C4 = $F$7,$G$7)))))</f>
        <v>1000</v>
      </c>
      <c r="F4" s="17">
        <v>4</v>
      </c>
      <c r="G4" s="20">
        <v>3500</v>
      </c>
      <c r="H4" s="21"/>
    </row>
    <row r="5" spans="1:8" x14ac:dyDescent="0.3">
      <c r="A5" t="s">
        <v>5</v>
      </c>
      <c r="B5" s="10">
        <v>65000</v>
      </c>
      <c r="C5" s="3">
        <v>5</v>
      </c>
      <c r="D5" s="2">
        <f t="shared" si="0"/>
        <v>5000</v>
      </c>
      <c r="F5" s="17">
        <v>3</v>
      </c>
      <c r="G5" s="20">
        <v>2500</v>
      </c>
      <c r="H5" s="21"/>
    </row>
    <row r="6" spans="1:8" x14ac:dyDescent="0.3">
      <c r="A6" t="s">
        <v>6</v>
      </c>
      <c r="B6" s="10">
        <v>58000</v>
      </c>
      <c r="C6" s="3">
        <v>3</v>
      </c>
      <c r="D6" s="2">
        <f t="shared" si="0"/>
        <v>2500</v>
      </c>
      <c r="F6" s="17">
        <v>2</v>
      </c>
      <c r="G6" s="18">
        <v>1000</v>
      </c>
      <c r="H6" s="19"/>
    </row>
    <row r="7" spans="1:8" x14ac:dyDescent="0.3">
      <c r="A7" t="s">
        <v>7</v>
      </c>
      <c r="B7" s="10">
        <v>62000</v>
      </c>
      <c r="C7" s="3">
        <v>1</v>
      </c>
      <c r="D7" s="2">
        <f t="shared" si="0"/>
        <v>500</v>
      </c>
      <c r="F7" s="17">
        <v>1</v>
      </c>
      <c r="G7" s="18">
        <v>500</v>
      </c>
      <c r="H7" s="19"/>
    </row>
    <row r="8" spans="1:8" x14ac:dyDescent="0.3">
      <c r="A8" t="s">
        <v>8</v>
      </c>
      <c r="B8" s="10">
        <v>56000</v>
      </c>
      <c r="C8" s="3">
        <v>5</v>
      </c>
      <c r="D8" s="2">
        <f t="shared" si="0"/>
        <v>5000</v>
      </c>
    </row>
    <row r="9" spans="1:8" x14ac:dyDescent="0.3">
      <c r="A9" t="s">
        <v>9</v>
      </c>
      <c r="B9" s="10">
        <v>63000</v>
      </c>
      <c r="C9" s="3">
        <v>3</v>
      </c>
      <c r="D9" s="2">
        <f t="shared" si="0"/>
        <v>2500</v>
      </c>
    </row>
    <row r="10" spans="1:8" x14ac:dyDescent="0.3">
      <c r="A10" t="s">
        <v>10</v>
      </c>
      <c r="B10" s="10">
        <v>57000</v>
      </c>
      <c r="C10" s="3">
        <v>1</v>
      </c>
      <c r="D10" s="2">
        <f t="shared" si="0"/>
        <v>500</v>
      </c>
    </row>
    <row r="11" spans="1:8" x14ac:dyDescent="0.3">
      <c r="A11" t="s">
        <v>11</v>
      </c>
      <c r="B11" s="10">
        <v>61000</v>
      </c>
      <c r="C11" s="3">
        <v>4</v>
      </c>
      <c r="D11" s="2">
        <f t="shared" si="0"/>
        <v>3500</v>
      </c>
    </row>
    <row r="12" spans="1:8" x14ac:dyDescent="0.3">
      <c r="A12" t="s">
        <v>12</v>
      </c>
      <c r="B12" s="10">
        <v>59000</v>
      </c>
      <c r="C12" s="3">
        <v>2</v>
      </c>
      <c r="D12" s="2">
        <f t="shared" si="0"/>
        <v>1000</v>
      </c>
    </row>
    <row r="13" spans="1:8" x14ac:dyDescent="0.3">
      <c r="A13" t="s">
        <v>13</v>
      </c>
      <c r="B13" s="10">
        <v>64000</v>
      </c>
      <c r="C13" s="3">
        <v>5</v>
      </c>
      <c r="D13" s="2">
        <f t="shared" si="0"/>
        <v>5000</v>
      </c>
    </row>
    <row r="14" spans="1:8" x14ac:dyDescent="0.3">
      <c r="A14" t="s">
        <v>14</v>
      </c>
      <c r="B14" s="10">
        <v>55000</v>
      </c>
      <c r="C14" s="3">
        <v>1</v>
      </c>
      <c r="D14" s="2">
        <f t="shared" si="0"/>
        <v>500</v>
      </c>
    </row>
    <row r="15" spans="1:8" x14ac:dyDescent="0.3">
      <c r="A15" t="s">
        <v>15</v>
      </c>
      <c r="B15" s="10">
        <v>66000</v>
      </c>
      <c r="C15" s="3">
        <v>4</v>
      </c>
      <c r="D15" s="2">
        <f t="shared" si="0"/>
        <v>3500</v>
      </c>
    </row>
    <row r="16" spans="1:8" x14ac:dyDescent="0.3">
      <c r="A16" t="s">
        <v>16</v>
      </c>
      <c r="B16" s="10">
        <v>58000</v>
      </c>
      <c r="C16" s="3">
        <v>2</v>
      </c>
      <c r="D16" s="2">
        <f t="shared" si="0"/>
        <v>1000</v>
      </c>
    </row>
    <row r="17" spans="1:4" x14ac:dyDescent="0.3">
      <c r="A17" t="s">
        <v>17</v>
      </c>
      <c r="B17" s="10">
        <v>62000</v>
      </c>
      <c r="C17" s="3">
        <v>5</v>
      </c>
      <c r="D17" s="2">
        <f t="shared" si="0"/>
        <v>5000</v>
      </c>
    </row>
    <row r="18" spans="1:4" x14ac:dyDescent="0.3">
      <c r="A18" t="s">
        <v>18</v>
      </c>
      <c r="B18" s="10">
        <v>56000</v>
      </c>
      <c r="C18" s="3">
        <v>4</v>
      </c>
      <c r="D18" s="2">
        <f t="shared" si="0"/>
        <v>3500</v>
      </c>
    </row>
    <row r="19" spans="1:4" x14ac:dyDescent="0.3">
      <c r="A19" t="s">
        <v>19</v>
      </c>
      <c r="B19" s="10">
        <v>63000</v>
      </c>
      <c r="C19" s="3">
        <v>1</v>
      </c>
      <c r="D19" s="2">
        <f t="shared" si="0"/>
        <v>500</v>
      </c>
    </row>
    <row r="20" spans="1:4" x14ac:dyDescent="0.3">
      <c r="A20" t="s">
        <v>20</v>
      </c>
      <c r="B20" s="10">
        <v>57000</v>
      </c>
      <c r="C20" s="3">
        <v>2</v>
      </c>
      <c r="D20" s="2">
        <f t="shared" si="0"/>
        <v>1000</v>
      </c>
    </row>
    <row r="21" spans="1:4" x14ac:dyDescent="0.3">
      <c r="A21" t="s">
        <v>21</v>
      </c>
      <c r="B21" s="10">
        <v>61000</v>
      </c>
      <c r="C21" s="3">
        <v>3</v>
      </c>
      <c r="D21" s="2">
        <f t="shared" si="0"/>
        <v>2500</v>
      </c>
    </row>
    <row r="22" spans="1:4" x14ac:dyDescent="0.3">
      <c r="A22" t="s">
        <v>22</v>
      </c>
      <c r="B22" s="10">
        <v>59000</v>
      </c>
      <c r="C22" s="3">
        <v>5</v>
      </c>
      <c r="D22" s="2">
        <f t="shared" si="0"/>
        <v>5000</v>
      </c>
    </row>
    <row r="23" spans="1:4" x14ac:dyDescent="0.3">
      <c r="A23" t="s">
        <v>23</v>
      </c>
      <c r="B23" s="10">
        <v>64000</v>
      </c>
      <c r="C23" s="3">
        <v>2</v>
      </c>
      <c r="D23" s="2">
        <f t="shared" si="0"/>
        <v>1000</v>
      </c>
    </row>
    <row r="24" spans="1:4" x14ac:dyDescent="0.3">
      <c r="A24" t="s">
        <v>24</v>
      </c>
      <c r="B24" s="10">
        <v>55000</v>
      </c>
      <c r="C24" s="3">
        <v>3</v>
      </c>
      <c r="D24" s="2">
        <f t="shared" si="0"/>
        <v>2500</v>
      </c>
    </row>
    <row r="25" spans="1:4" x14ac:dyDescent="0.3">
      <c r="A25" t="s">
        <v>25</v>
      </c>
      <c r="B25" s="10">
        <v>66000</v>
      </c>
      <c r="C25" s="3">
        <v>1</v>
      </c>
      <c r="D25" s="2">
        <f t="shared" si="0"/>
        <v>500</v>
      </c>
    </row>
    <row r="26" spans="1:4" x14ac:dyDescent="0.3">
      <c r="A26" t="s">
        <v>26</v>
      </c>
      <c r="B26" s="10">
        <v>58000</v>
      </c>
      <c r="C26" s="3">
        <v>4</v>
      </c>
      <c r="D26" s="2">
        <f t="shared" si="0"/>
        <v>3500</v>
      </c>
    </row>
    <row r="27" spans="1:4" x14ac:dyDescent="0.3">
      <c r="A27" t="s">
        <v>27</v>
      </c>
      <c r="B27" s="10">
        <v>62000</v>
      </c>
      <c r="C27" s="3">
        <v>5</v>
      </c>
      <c r="D27" s="2">
        <f t="shared" si="0"/>
        <v>5000</v>
      </c>
    </row>
    <row r="28" spans="1:4" x14ac:dyDescent="0.3">
      <c r="A28" t="s">
        <v>28</v>
      </c>
      <c r="B28" s="10">
        <v>56000</v>
      </c>
      <c r="C28" s="3">
        <v>1</v>
      </c>
      <c r="D28" s="2">
        <f t="shared" si="0"/>
        <v>500</v>
      </c>
    </row>
    <row r="29" spans="1:4" x14ac:dyDescent="0.3">
      <c r="A29" t="s">
        <v>29</v>
      </c>
      <c r="B29" s="10">
        <v>63000</v>
      </c>
      <c r="C29" s="3">
        <v>4</v>
      </c>
      <c r="D29" s="2">
        <f t="shared" si="0"/>
        <v>3500</v>
      </c>
    </row>
    <row r="30" spans="1:4" x14ac:dyDescent="0.3">
      <c r="A30" t="s">
        <v>30</v>
      </c>
      <c r="B30" s="10">
        <v>57000</v>
      </c>
      <c r="C30" s="3">
        <v>3</v>
      </c>
      <c r="D30" s="2">
        <f t="shared" si="0"/>
        <v>2500</v>
      </c>
    </row>
    <row r="31" spans="1:4" x14ac:dyDescent="0.3">
      <c r="A31" t="s">
        <v>31</v>
      </c>
      <c r="B31" s="10">
        <v>61000</v>
      </c>
      <c r="C31" s="3">
        <v>5</v>
      </c>
      <c r="D31" s="2">
        <f t="shared" si="0"/>
        <v>5000</v>
      </c>
    </row>
    <row r="32" spans="1:4" x14ac:dyDescent="0.3">
      <c r="A32" t="s">
        <v>32</v>
      </c>
      <c r="B32" s="10">
        <v>59000</v>
      </c>
      <c r="C32" s="3">
        <v>2</v>
      </c>
      <c r="D32" s="2">
        <f t="shared" si="0"/>
        <v>1000</v>
      </c>
    </row>
  </sheetData>
  <mergeCells count="6">
    <mergeCell ref="F2:H2"/>
    <mergeCell ref="G3:H3"/>
    <mergeCell ref="G4:H4"/>
    <mergeCell ref="G5:H5"/>
    <mergeCell ref="G6:H6"/>
    <mergeCell ref="G7:H7"/>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D712C-5C6C-4DD2-99B3-83089FC906C2}">
  <dimension ref="A2:H32"/>
  <sheetViews>
    <sheetView zoomScale="130" zoomScaleNormal="130" workbookViewId="0">
      <selection activeCell="G12" sqref="G12"/>
    </sheetView>
  </sheetViews>
  <sheetFormatPr defaultRowHeight="14.4" x14ac:dyDescent="0.3"/>
  <cols>
    <col min="1" max="4" width="21.109375" customWidth="1"/>
  </cols>
  <sheetData>
    <row r="2" spans="1:8" x14ac:dyDescent="0.3">
      <c r="A2" s="14" t="s">
        <v>0</v>
      </c>
      <c r="B2" s="15" t="s">
        <v>1</v>
      </c>
      <c r="C2" s="15" t="s">
        <v>2</v>
      </c>
      <c r="D2" s="16" t="s">
        <v>33</v>
      </c>
      <c r="F2" s="25" t="s">
        <v>35</v>
      </c>
      <c r="G2" s="26"/>
      <c r="H2" s="27"/>
    </row>
    <row r="3" spans="1:8" x14ac:dyDescent="0.3">
      <c r="A3" t="s">
        <v>3</v>
      </c>
      <c r="B3" s="10">
        <v>60000</v>
      </c>
      <c r="C3" s="3">
        <v>4</v>
      </c>
      <c r="D3" s="2" cm="1">
        <f t="array" ref="D3">_xlfn.IFS(C3 =$F$3, $G$3,C3 = $F$4, $G$4,C3=$F$5,$G$5,C3 = $F$6,$G$6,C3 =$F$7,$G$7)</f>
        <v>3500</v>
      </c>
      <c r="F3" s="17">
        <v>5</v>
      </c>
      <c r="G3" s="20">
        <v>5000</v>
      </c>
      <c r="H3" s="21"/>
    </row>
    <row r="4" spans="1:8" x14ac:dyDescent="0.3">
      <c r="A4" t="s">
        <v>4</v>
      </c>
      <c r="B4" s="10">
        <v>55000</v>
      </c>
      <c r="C4" s="3">
        <v>2</v>
      </c>
      <c r="D4" s="2" cm="1">
        <f t="array" ref="D4">_xlfn.IFS(C4 =$F$3, $G$3,C4 = $F$4, $G$4,C4=$F$5,$G$5,C4 = $F$6,$G$6,C4 =$F$7,$G$7)</f>
        <v>1000</v>
      </c>
      <c r="F4" s="17">
        <v>4</v>
      </c>
      <c r="G4" s="20">
        <v>3500</v>
      </c>
      <c r="H4" s="21"/>
    </row>
    <row r="5" spans="1:8" x14ac:dyDescent="0.3">
      <c r="A5" t="s">
        <v>5</v>
      </c>
      <c r="B5" s="10">
        <v>65000</v>
      </c>
      <c r="C5" s="3">
        <v>5</v>
      </c>
      <c r="D5" s="2" cm="1">
        <f t="array" ref="D5">_xlfn.IFS(C5 =$F$3, $G$3,C5 = $F$4, $G$4,C5=$F$5,$G$5,C5 = $F$6,$G$6,C5 =$F$7,$G$7)</f>
        <v>5000</v>
      </c>
      <c r="F5" s="17">
        <v>3</v>
      </c>
      <c r="G5" s="20">
        <v>2500</v>
      </c>
      <c r="H5" s="21"/>
    </row>
    <row r="6" spans="1:8" x14ac:dyDescent="0.3">
      <c r="A6" t="s">
        <v>6</v>
      </c>
      <c r="B6" s="10">
        <v>58000</v>
      </c>
      <c r="C6" s="3">
        <v>3</v>
      </c>
      <c r="D6" s="2" cm="1">
        <f t="array" ref="D6">_xlfn.IFS(C6 =$F$3, $G$3,C6 = $F$4, $G$4,C6=$F$5,$G$5,C6 = $F$6,$G$6,C6 =$F$7,$G$7)</f>
        <v>2500</v>
      </c>
      <c r="F6" s="17">
        <v>2</v>
      </c>
      <c r="G6" s="18">
        <v>1000</v>
      </c>
      <c r="H6" s="19"/>
    </row>
    <row r="7" spans="1:8" x14ac:dyDescent="0.3">
      <c r="A7" t="s">
        <v>7</v>
      </c>
      <c r="B7" s="10">
        <v>62000</v>
      </c>
      <c r="C7" s="3">
        <v>1</v>
      </c>
      <c r="D7" s="2" cm="1">
        <f t="array" ref="D7">_xlfn.IFS(C7 =$F$3, $G$3,C7 = $F$4, $G$4,C7=$F$5,$G$5,C7 = $F$6,$G$6,C7 =$F$7,$G$7)</f>
        <v>500</v>
      </c>
      <c r="F7" s="17">
        <v>1</v>
      </c>
      <c r="G7" s="18">
        <v>500</v>
      </c>
      <c r="H7" s="19"/>
    </row>
    <row r="8" spans="1:8" x14ac:dyDescent="0.3">
      <c r="A8" t="s">
        <v>8</v>
      </c>
      <c r="B8" s="10">
        <v>56000</v>
      </c>
      <c r="C8" s="3">
        <v>5</v>
      </c>
      <c r="D8" s="2" cm="1">
        <f t="array" ref="D8">_xlfn.IFS(C8 =$F$3, $G$3,C8 = $F$4, $G$4,C8=$F$5,$G$5,C8 = $F$6,$G$6,C8 =$F$7,$G$7)</f>
        <v>5000</v>
      </c>
    </row>
    <row r="9" spans="1:8" x14ac:dyDescent="0.3">
      <c r="A9" t="s">
        <v>9</v>
      </c>
      <c r="B9" s="10">
        <v>63000</v>
      </c>
      <c r="C9" s="3">
        <v>3</v>
      </c>
      <c r="D9" s="2" cm="1">
        <f t="array" ref="D9">_xlfn.IFS(C9 =$F$3, $G$3,C9 = $F$4, $G$4,C9=$F$5,$G$5,C9 = $F$6,$G$6,C9 =$F$7,$G$7)</f>
        <v>2500</v>
      </c>
    </row>
    <row r="10" spans="1:8" x14ac:dyDescent="0.3">
      <c r="A10" t="s">
        <v>10</v>
      </c>
      <c r="B10" s="10">
        <v>57000</v>
      </c>
      <c r="C10" s="3">
        <v>1</v>
      </c>
      <c r="D10" s="2" cm="1">
        <f t="array" ref="D10">_xlfn.IFS(C10 =$F$3, $G$3,C10 = $F$4, $G$4,C10=$F$5,$G$5,C10 = $F$6,$G$6,C10 =$F$7,$G$7)</f>
        <v>500</v>
      </c>
    </row>
    <row r="11" spans="1:8" x14ac:dyDescent="0.3">
      <c r="A11" t="s">
        <v>11</v>
      </c>
      <c r="B11" s="10">
        <v>61000</v>
      </c>
      <c r="C11" s="3">
        <v>4</v>
      </c>
      <c r="D11" s="2" cm="1">
        <f t="array" ref="D11">_xlfn.IFS(C11 =$F$3, $G$3,C11 = $F$4, $G$4,C11=$F$5,$G$5,C11 = $F$6,$G$6,C11 =$F$7,$G$7)</f>
        <v>3500</v>
      </c>
    </row>
    <row r="12" spans="1:8" x14ac:dyDescent="0.3">
      <c r="A12" t="s">
        <v>12</v>
      </c>
      <c r="B12" s="10">
        <v>59000</v>
      </c>
      <c r="C12" s="3">
        <v>2</v>
      </c>
      <c r="D12" s="2" cm="1">
        <f t="array" ref="D12">_xlfn.IFS(C12 =$F$3, $G$3,C12 = $F$4, $G$4,C12=$F$5,$G$5,C12 = $F$6,$G$6,C12 =$F$7,$G$7)</f>
        <v>1000</v>
      </c>
    </row>
    <row r="13" spans="1:8" x14ac:dyDescent="0.3">
      <c r="A13" t="s">
        <v>13</v>
      </c>
      <c r="B13" s="10">
        <v>64000</v>
      </c>
      <c r="C13" s="3">
        <v>5</v>
      </c>
      <c r="D13" s="2" cm="1">
        <f t="array" ref="D13">_xlfn.IFS(C13 =$F$3, $G$3,C13 = $F$4, $G$4,C13=$F$5,$G$5,C13 = $F$6,$G$6,C13 =$F$7,$G$7)</f>
        <v>5000</v>
      </c>
    </row>
    <row r="14" spans="1:8" x14ac:dyDescent="0.3">
      <c r="A14" t="s">
        <v>14</v>
      </c>
      <c r="B14" s="10">
        <v>55000</v>
      </c>
      <c r="C14" s="3">
        <v>1</v>
      </c>
      <c r="D14" s="2" cm="1">
        <f t="array" ref="D14">_xlfn.IFS(C14 =$F$3, $G$3,C14 = $F$4, $G$4,C14=$F$5,$G$5,C14 = $F$6,$G$6,C14 =$F$7,$G$7)</f>
        <v>500</v>
      </c>
    </row>
    <row r="15" spans="1:8" x14ac:dyDescent="0.3">
      <c r="A15" t="s">
        <v>15</v>
      </c>
      <c r="B15" s="10">
        <v>66000</v>
      </c>
      <c r="C15" s="3">
        <v>4</v>
      </c>
      <c r="D15" s="2" cm="1">
        <f t="array" ref="D15">_xlfn.IFS(C15 =$F$3, $G$3,C15 = $F$4, $G$4,C15=$F$5,$G$5,C15 = $F$6,$G$6,C15 =$F$7,$G$7)</f>
        <v>3500</v>
      </c>
    </row>
    <row r="16" spans="1:8" x14ac:dyDescent="0.3">
      <c r="A16" t="s">
        <v>16</v>
      </c>
      <c r="B16" s="10">
        <v>58000</v>
      </c>
      <c r="C16" s="3">
        <v>2</v>
      </c>
      <c r="D16" s="2" cm="1">
        <f t="array" ref="D16">_xlfn.IFS(C16 =$F$3, $G$3,C16 = $F$4, $G$4,C16=$F$5,$G$5,C16 = $F$6,$G$6,C16 =$F$7,$G$7)</f>
        <v>1000</v>
      </c>
    </row>
    <row r="17" spans="1:4" x14ac:dyDescent="0.3">
      <c r="A17" t="s">
        <v>17</v>
      </c>
      <c r="B17" s="10">
        <v>62000</v>
      </c>
      <c r="C17" s="3">
        <v>5</v>
      </c>
      <c r="D17" s="2" cm="1">
        <f t="array" ref="D17">_xlfn.IFS(C17 =$F$3, $G$3,C17 = $F$4, $G$4,C17=$F$5,$G$5,C17 = $F$6,$G$6,C17 =$F$7,$G$7)</f>
        <v>5000</v>
      </c>
    </row>
    <row r="18" spans="1:4" x14ac:dyDescent="0.3">
      <c r="A18" t="s">
        <v>18</v>
      </c>
      <c r="B18" s="10">
        <v>56000</v>
      </c>
      <c r="C18" s="3">
        <v>4</v>
      </c>
      <c r="D18" s="2" cm="1">
        <f t="array" ref="D18">_xlfn.IFS(C18 =$F$3, $G$3,C18 = $F$4, $G$4,C18=$F$5,$G$5,C18 = $F$6,$G$6,C18 =$F$7,$G$7)</f>
        <v>3500</v>
      </c>
    </row>
    <row r="19" spans="1:4" x14ac:dyDescent="0.3">
      <c r="A19" t="s">
        <v>19</v>
      </c>
      <c r="B19" s="10">
        <v>63000</v>
      </c>
      <c r="C19" s="3">
        <v>1</v>
      </c>
      <c r="D19" s="2" cm="1">
        <f t="array" ref="D19">_xlfn.IFS(C19 =$F$3, $G$3,C19 = $F$4, $G$4,C19=$F$5,$G$5,C19 = $F$6,$G$6,C19 =$F$7,$G$7)</f>
        <v>500</v>
      </c>
    </row>
    <row r="20" spans="1:4" x14ac:dyDescent="0.3">
      <c r="A20" t="s">
        <v>20</v>
      </c>
      <c r="B20" s="10">
        <v>57000</v>
      </c>
      <c r="C20" s="3">
        <v>2</v>
      </c>
      <c r="D20" s="2" cm="1">
        <f t="array" ref="D20">_xlfn.IFS(C20 =$F$3, $G$3,C20 = $F$4, $G$4,C20=$F$5,$G$5,C20 = $F$6,$G$6,C20 =$F$7,$G$7)</f>
        <v>1000</v>
      </c>
    </row>
    <row r="21" spans="1:4" x14ac:dyDescent="0.3">
      <c r="A21" t="s">
        <v>21</v>
      </c>
      <c r="B21" s="10">
        <v>61000</v>
      </c>
      <c r="C21" s="3">
        <v>3</v>
      </c>
      <c r="D21" s="2" cm="1">
        <f t="array" ref="D21">_xlfn.IFS(C21 =$F$3, $G$3,C21 = $F$4, $G$4,C21=$F$5,$G$5,C21 = $F$6,$G$6,C21 =$F$7,$G$7)</f>
        <v>2500</v>
      </c>
    </row>
    <row r="22" spans="1:4" x14ac:dyDescent="0.3">
      <c r="A22" t="s">
        <v>22</v>
      </c>
      <c r="B22" s="10">
        <v>59000</v>
      </c>
      <c r="C22" s="3">
        <v>5</v>
      </c>
      <c r="D22" s="2" cm="1">
        <f t="array" ref="D22">_xlfn.IFS(C22 =$F$3, $G$3,C22 = $F$4, $G$4,C22=$F$5,$G$5,C22 = $F$6,$G$6,C22 =$F$7,$G$7)</f>
        <v>5000</v>
      </c>
    </row>
    <row r="23" spans="1:4" x14ac:dyDescent="0.3">
      <c r="A23" t="s">
        <v>23</v>
      </c>
      <c r="B23" s="10">
        <v>64000</v>
      </c>
      <c r="C23" s="3">
        <v>2</v>
      </c>
      <c r="D23" s="2" cm="1">
        <f t="array" ref="D23">_xlfn.IFS(C23 =$F$3, $G$3,C23 = $F$4, $G$4,C23=$F$5,$G$5,C23 = $F$6,$G$6,C23 =$F$7,$G$7)</f>
        <v>1000</v>
      </c>
    </row>
    <row r="24" spans="1:4" x14ac:dyDescent="0.3">
      <c r="A24" t="s">
        <v>24</v>
      </c>
      <c r="B24" s="10">
        <v>55000</v>
      </c>
      <c r="C24" s="3">
        <v>3</v>
      </c>
      <c r="D24" s="2" cm="1">
        <f t="array" ref="D24">_xlfn.IFS(C24 =$F$3, $G$3,C24 = $F$4, $G$4,C24=$F$5,$G$5,C24 = $F$6,$G$6,C24 =$F$7,$G$7)</f>
        <v>2500</v>
      </c>
    </row>
    <row r="25" spans="1:4" x14ac:dyDescent="0.3">
      <c r="A25" t="s">
        <v>25</v>
      </c>
      <c r="B25" s="10">
        <v>66000</v>
      </c>
      <c r="C25" s="3">
        <v>1</v>
      </c>
      <c r="D25" s="2" cm="1">
        <f t="array" ref="D25">_xlfn.IFS(C25 =$F$3, $G$3,C25 = $F$4, $G$4,C25=$F$5,$G$5,C25 = $F$6,$G$6,C25 =$F$7,$G$7)</f>
        <v>500</v>
      </c>
    </row>
    <row r="26" spans="1:4" x14ac:dyDescent="0.3">
      <c r="A26" t="s">
        <v>26</v>
      </c>
      <c r="B26" s="10">
        <v>58000</v>
      </c>
      <c r="C26" s="3">
        <v>4</v>
      </c>
      <c r="D26" s="2" cm="1">
        <f t="array" ref="D26">_xlfn.IFS(C26 =$F$3, $G$3,C26 = $F$4, $G$4,C26=$F$5,$G$5,C26 = $F$6,$G$6,C26 =$F$7,$G$7)</f>
        <v>3500</v>
      </c>
    </row>
    <row r="27" spans="1:4" x14ac:dyDescent="0.3">
      <c r="A27" t="s">
        <v>27</v>
      </c>
      <c r="B27" s="10">
        <v>62000</v>
      </c>
      <c r="C27" s="3">
        <v>5</v>
      </c>
      <c r="D27" s="2" cm="1">
        <f t="array" ref="D27">_xlfn.IFS(C27 =$F$3, $G$3,C27 = $F$4, $G$4,C27=$F$5,$G$5,C27 = $F$6,$G$6,C27 =$F$7,$G$7)</f>
        <v>5000</v>
      </c>
    </row>
    <row r="28" spans="1:4" x14ac:dyDescent="0.3">
      <c r="A28" t="s">
        <v>28</v>
      </c>
      <c r="B28" s="10">
        <v>56000</v>
      </c>
      <c r="C28" s="3">
        <v>1</v>
      </c>
      <c r="D28" s="2" cm="1">
        <f t="array" ref="D28">_xlfn.IFS(C28 =$F$3, $G$3,C28 = $F$4, $G$4,C28=$F$5,$G$5,C28 = $F$6,$G$6,C28 =$F$7,$G$7)</f>
        <v>500</v>
      </c>
    </row>
    <row r="29" spans="1:4" x14ac:dyDescent="0.3">
      <c r="A29" t="s">
        <v>29</v>
      </c>
      <c r="B29" s="10">
        <v>63000</v>
      </c>
      <c r="C29" s="3">
        <v>4</v>
      </c>
      <c r="D29" s="2" cm="1">
        <f t="array" ref="D29">_xlfn.IFS(C29 =$F$3, $G$3,C29 = $F$4, $G$4,C29=$F$5,$G$5,C29 = $F$6,$G$6,C29 =$F$7,$G$7)</f>
        <v>3500</v>
      </c>
    </row>
    <row r="30" spans="1:4" x14ac:dyDescent="0.3">
      <c r="A30" t="s">
        <v>30</v>
      </c>
      <c r="B30" s="10">
        <v>57000</v>
      </c>
      <c r="C30" s="3">
        <v>3</v>
      </c>
      <c r="D30" s="2" cm="1">
        <f t="array" ref="D30">_xlfn.IFS(C30 =$F$3, $G$3,C30 = $F$4, $G$4,C30=$F$5,$G$5,C30 = $F$6,$G$6,C30 =$F$7,$G$7)</f>
        <v>2500</v>
      </c>
    </row>
    <row r="31" spans="1:4" x14ac:dyDescent="0.3">
      <c r="A31" t="s">
        <v>31</v>
      </c>
      <c r="B31" s="10">
        <v>61000</v>
      </c>
      <c r="C31" s="3">
        <v>5</v>
      </c>
      <c r="D31" s="2" cm="1">
        <f t="array" ref="D31">_xlfn.IFS(C31 =$F$3, $G$3,C31 = $F$4, $G$4,C31=$F$5,$G$5,C31 = $F$6,$G$6,C31 =$F$7,$G$7)</f>
        <v>5000</v>
      </c>
    </row>
    <row r="32" spans="1:4" x14ac:dyDescent="0.3">
      <c r="A32" t="s">
        <v>32</v>
      </c>
      <c r="B32" s="10">
        <v>59000</v>
      </c>
      <c r="C32" s="3">
        <v>2</v>
      </c>
      <c r="D32" s="2" cm="1">
        <f t="array" ref="D32">_xlfn.IFS(C32 =$F$3, $G$3,C32 = $F$4, $G$4,C32=$F$5,$G$5,C32 = $F$6,$G$6,C32 =$F$7,$G$7)</f>
        <v>1000</v>
      </c>
    </row>
  </sheetData>
  <mergeCells count="6">
    <mergeCell ref="F2:H2"/>
    <mergeCell ref="G3:H3"/>
    <mergeCell ref="G4:H4"/>
    <mergeCell ref="G5:H5"/>
    <mergeCell ref="G6:H6"/>
    <mergeCell ref="G7:H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AEED-C8E9-4F35-BA8D-307166CFB9F3}">
  <dimension ref="A1:J43"/>
  <sheetViews>
    <sheetView topLeftCell="A8" zoomScale="115" zoomScaleNormal="115" workbookViewId="0">
      <selection activeCell="J21" sqref="J21"/>
    </sheetView>
  </sheetViews>
  <sheetFormatPr defaultRowHeight="14.4" x14ac:dyDescent="0.3"/>
  <cols>
    <col min="1" max="2" width="14.109375" customWidth="1"/>
    <col min="3" max="4" width="16.88671875" style="5" customWidth="1"/>
    <col min="5" max="6" width="14.109375" style="5" customWidth="1"/>
    <col min="8" max="8" width="12.44140625" bestFit="1" customWidth="1"/>
    <col min="9" max="9" width="14.6640625" customWidth="1"/>
    <col min="10" max="10" width="12.44140625" bestFit="1" customWidth="1"/>
    <col min="11" max="11" width="11.21875" bestFit="1" customWidth="1"/>
    <col min="13" max="13" width="10" bestFit="1" customWidth="1"/>
  </cols>
  <sheetData>
    <row r="1" spans="1:9" x14ac:dyDescent="0.3">
      <c r="A1" s="8"/>
      <c r="B1" s="8"/>
      <c r="C1" s="8"/>
      <c r="D1" s="8"/>
      <c r="E1" s="8"/>
      <c r="F1" s="8"/>
    </row>
    <row r="2" spans="1:9" x14ac:dyDescent="0.3">
      <c r="A2" s="28" t="s">
        <v>36</v>
      </c>
      <c r="B2" s="28" t="s">
        <v>37</v>
      </c>
      <c r="C2" s="28" t="s">
        <v>38</v>
      </c>
      <c r="D2" s="29" t="s">
        <v>39</v>
      </c>
      <c r="E2" s="29" t="s">
        <v>40</v>
      </c>
      <c r="F2" s="29" t="s">
        <v>50</v>
      </c>
    </row>
    <row r="3" spans="1:9" x14ac:dyDescent="0.3">
      <c r="A3" t="s">
        <v>41</v>
      </c>
      <c r="B3">
        <v>2023</v>
      </c>
      <c r="C3" t="s">
        <v>42</v>
      </c>
      <c r="D3" s="5">
        <v>15000</v>
      </c>
      <c r="E3" s="5">
        <v>14300</v>
      </c>
      <c r="F3" s="5">
        <f>E3 -D3</f>
        <v>-700</v>
      </c>
      <c r="H3" s="31" t="s">
        <v>36</v>
      </c>
      <c r="I3" s="32" t="s">
        <v>41</v>
      </c>
    </row>
    <row r="4" spans="1:9" x14ac:dyDescent="0.3">
      <c r="A4" t="s">
        <v>41</v>
      </c>
      <c r="B4">
        <v>2023</v>
      </c>
      <c r="C4" t="s">
        <v>43</v>
      </c>
      <c r="D4" s="5">
        <v>12000</v>
      </c>
      <c r="E4" s="5">
        <v>12600</v>
      </c>
      <c r="F4" s="5">
        <f t="shared" ref="F4:F42" si="0">E4 -D4</f>
        <v>600</v>
      </c>
      <c r="H4" s="31" t="s">
        <v>37</v>
      </c>
      <c r="I4" s="32">
        <v>2023</v>
      </c>
    </row>
    <row r="5" spans="1:9" x14ac:dyDescent="0.3">
      <c r="A5" t="s">
        <v>41</v>
      </c>
      <c r="B5">
        <v>2023</v>
      </c>
      <c r="C5" t="s">
        <v>44</v>
      </c>
      <c r="D5" s="5">
        <v>18000</v>
      </c>
      <c r="E5" s="5">
        <v>17600</v>
      </c>
      <c r="F5" s="5">
        <f t="shared" si="0"/>
        <v>-400</v>
      </c>
      <c r="H5" s="31" t="s">
        <v>53</v>
      </c>
      <c r="I5" s="32" t="s">
        <v>42</v>
      </c>
    </row>
    <row r="6" spans="1:9" x14ac:dyDescent="0.3">
      <c r="A6" t="s">
        <v>41</v>
      </c>
      <c r="B6">
        <v>2023</v>
      </c>
      <c r="C6" t="s">
        <v>45</v>
      </c>
      <c r="D6" s="5">
        <v>20000</v>
      </c>
      <c r="E6" s="5">
        <v>20600</v>
      </c>
      <c r="F6" s="5">
        <f t="shared" si="0"/>
        <v>600</v>
      </c>
    </row>
    <row r="7" spans="1:9" x14ac:dyDescent="0.3">
      <c r="A7" t="s">
        <v>41</v>
      </c>
      <c r="B7">
        <v>2024</v>
      </c>
      <c r="C7" t="s">
        <v>42</v>
      </c>
      <c r="D7" s="5">
        <v>16000</v>
      </c>
      <c r="E7" s="5">
        <v>15800</v>
      </c>
      <c r="F7" s="5">
        <f t="shared" si="0"/>
        <v>-200</v>
      </c>
      <c r="H7" s="30" t="s">
        <v>51</v>
      </c>
      <c r="I7" s="30">
        <f>_xlfn.MAXIFS(E3:E42,A3:A42, $I$3,B3:B42, $I$4,C3:C42,$I$5)</f>
        <v>14300</v>
      </c>
    </row>
    <row r="8" spans="1:9" x14ac:dyDescent="0.3">
      <c r="A8" t="s">
        <v>41</v>
      </c>
      <c r="B8">
        <v>2024</v>
      </c>
      <c r="C8" t="s">
        <v>43</v>
      </c>
      <c r="D8" s="5">
        <v>12500</v>
      </c>
      <c r="E8" s="5">
        <v>13200</v>
      </c>
      <c r="F8" s="5">
        <f t="shared" si="0"/>
        <v>700</v>
      </c>
      <c r="H8" s="30" t="s">
        <v>52</v>
      </c>
      <c r="I8" s="30">
        <f>_xlfn.MINIFS(E3:E42,A3:A42,$I$3,B3:B42,$I$4)</f>
        <v>12600</v>
      </c>
    </row>
    <row r="9" spans="1:9" x14ac:dyDescent="0.3">
      <c r="A9" t="s">
        <v>41</v>
      </c>
      <c r="B9">
        <v>2024</v>
      </c>
      <c r="C9" t="s">
        <v>44</v>
      </c>
      <c r="D9" s="5">
        <v>18500</v>
      </c>
      <c r="E9" s="5">
        <v>17900</v>
      </c>
      <c r="F9" s="5">
        <f t="shared" si="0"/>
        <v>-600</v>
      </c>
    </row>
    <row r="10" spans="1:9" x14ac:dyDescent="0.3">
      <c r="A10" t="s">
        <v>41</v>
      </c>
      <c r="B10">
        <v>2024</v>
      </c>
      <c r="C10" t="s">
        <v>45</v>
      </c>
      <c r="D10" s="5">
        <v>21000</v>
      </c>
      <c r="E10" s="5">
        <v>21800</v>
      </c>
      <c r="F10" s="5">
        <f t="shared" si="0"/>
        <v>800</v>
      </c>
      <c r="H10" s="31" t="s">
        <v>36</v>
      </c>
      <c r="I10" s="32" t="s">
        <v>46</v>
      </c>
    </row>
    <row r="11" spans="1:9" x14ac:dyDescent="0.3">
      <c r="A11" t="s">
        <v>46</v>
      </c>
      <c r="B11">
        <v>2023</v>
      </c>
      <c r="C11" t="s">
        <v>42</v>
      </c>
      <c r="D11" s="5">
        <v>13000</v>
      </c>
      <c r="E11" s="5">
        <v>12400</v>
      </c>
      <c r="F11" s="5">
        <f t="shared" si="0"/>
        <v>-600</v>
      </c>
      <c r="H11" s="31" t="s">
        <v>37</v>
      </c>
      <c r="I11" s="33">
        <v>2024</v>
      </c>
    </row>
    <row r="12" spans="1:9" x14ac:dyDescent="0.3">
      <c r="A12" t="s">
        <v>46</v>
      </c>
      <c r="B12">
        <v>2023</v>
      </c>
      <c r="C12" t="s">
        <v>43</v>
      </c>
      <c r="D12" s="5">
        <v>11000</v>
      </c>
      <c r="E12" s="5">
        <v>11700</v>
      </c>
      <c r="F12" s="5">
        <f t="shared" si="0"/>
        <v>700</v>
      </c>
    </row>
    <row r="13" spans="1:9" x14ac:dyDescent="0.3">
      <c r="A13" t="s">
        <v>46</v>
      </c>
      <c r="B13">
        <v>2023</v>
      </c>
      <c r="C13" t="s">
        <v>44</v>
      </c>
      <c r="D13" s="5">
        <v>17000</v>
      </c>
      <c r="E13" s="5">
        <v>16400</v>
      </c>
      <c r="F13" s="5">
        <f t="shared" si="0"/>
        <v>-600</v>
      </c>
      <c r="H13" s="30" t="s">
        <v>51</v>
      </c>
      <c r="I13" s="30">
        <f>_xlfn.MAXIFS(E3:E42, A3:A42,$I$10, B3:B42, $I$11)</f>
        <v>19900</v>
      </c>
    </row>
    <row r="14" spans="1:9" x14ac:dyDescent="0.3">
      <c r="A14" t="s">
        <v>46</v>
      </c>
      <c r="B14">
        <v>2023</v>
      </c>
      <c r="C14" t="s">
        <v>45</v>
      </c>
      <c r="D14" s="5">
        <v>19000</v>
      </c>
      <c r="E14" s="5">
        <v>19800</v>
      </c>
      <c r="F14" s="5">
        <f t="shared" si="0"/>
        <v>800</v>
      </c>
      <c r="H14" s="30" t="s">
        <v>52</v>
      </c>
      <c r="I14" s="30">
        <f>_xlfn.MINIFS(E3:E42, A3:A42,$I$10, B3:B42, $I$11)</f>
        <v>12100</v>
      </c>
    </row>
    <row r="15" spans="1:9" x14ac:dyDescent="0.3">
      <c r="A15" t="s">
        <v>46</v>
      </c>
      <c r="B15">
        <v>2024</v>
      </c>
      <c r="C15" t="s">
        <v>42</v>
      </c>
      <c r="D15" s="5">
        <v>13500</v>
      </c>
      <c r="E15" s="5">
        <v>12900</v>
      </c>
      <c r="F15" s="5">
        <f t="shared" si="0"/>
        <v>-600</v>
      </c>
      <c r="H15" s="34" t="s">
        <v>54</v>
      </c>
      <c r="I15" s="34">
        <f>AVERAGEIFS(E3:E42,A3:A42,$I$3,B3:B42,$I$4)</f>
        <v>16275</v>
      </c>
    </row>
    <row r="16" spans="1:9" x14ac:dyDescent="0.3">
      <c r="A16" t="s">
        <v>46</v>
      </c>
      <c r="B16">
        <v>2024</v>
      </c>
      <c r="C16" t="s">
        <v>43</v>
      </c>
      <c r="D16" s="5">
        <v>11500</v>
      </c>
      <c r="E16" s="5">
        <v>12100</v>
      </c>
      <c r="F16" s="5">
        <f t="shared" si="0"/>
        <v>600</v>
      </c>
    </row>
    <row r="17" spans="1:10" x14ac:dyDescent="0.3">
      <c r="A17" t="s">
        <v>46</v>
      </c>
      <c r="B17">
        <v>2024</v>
      </c>
      <c r="C17" t="s">
        <v>44</v>
      </c>
      <c r="D17" s="5">
        <v>17500</v>
      </c>
      <c r="E17" s="5">
        <v>17100</v>
      </c>
      <c r="F17" s="5">
        <f t="shared" si="0"/>
        <v>-400</v>
      </c>
      <c r="H17" s="30" t="s">
        <v>55</v>
      </c>
      <c r="I17" s="30">
        <f>SUMIFS(E3:E42,A3:A42,$I$3,B3:B42, $I$4)</f>
        <v>65100</v>
      </c>
    </row>
    <row r="18" spans="1:10" x14ac:dyDescent="0.3">
      <c r="A18" t="s">
        <v>46</v>
      </c>
      <c r="B18">
        <v>2024</v>
      </c>
      <c r="C18" t="s">
        <v>45</v>
      </c>
      <c r="D18" s="5">
        <v>19500</v>
      </c>
      <c r="E18" s="5">
        <v>19900</v>
      </c>
      <c r="F18" s="5">
        <f t="shared" si="0"/>
        <v>400</v>
      </c>
    </row>
    <row r="19" spans="1:10" x14ac:dyDescent="0.3">
      <c r="A19" t="s">
        <v>47</v>
      </c>
      <c r="B19">
        <v>2023</v>
      </c>
      <c r="C19" t="s">
        <v>42</v>
      </c>
      <c r="D19" s="5">
        <v>14000</v>
      </c>
      <c r="E19" s="5">
        <v>13400</v>
      </c>
      <c r="F19" s="5">
        <f>E19 -D19</f>
        <v>-600</v>
      </c>
      <c r="H19" s="38" t="s">
        <v>64</v>
      </c>
      <c r="I19" s="48">
        <f>COUNTIF(F3:F42, "&gt;0")</f>
        <v>20</v>
      </c>
      <c r="J19" s="48"/>
    </row>
    <row r="20" spans="1:10" x14ac:dyDescent="0.3">
      <c r="A20" t="s">
        <v>47</v>
      </c>
      <c r="B20">
        <v>2023</v>
      </c>
      <c r="C20" t="s">
        <v>43</v>
      </c>
      <c r="D20" s="5">
        <v>11500</v>
      </c>
      <c r="E20" s="5">
        <v>12100</v>
      </c>
      <c r="F20" s="5">
        <f>E20 -D20</f>
        <v>600</v>
      </c>
    </row>
    <row r="21" spans="1:10" x14ac:dyDescent="0.3">
      <c r="A21" t="s">
        <v>47</v>
      </c>
      <c r="B21">
        <v>2023</v>
      </c>
      <c r="C21" t="s">
        <v>44</v>
      </c>
      <c r="D21" s="5">
        <v>17500</v>
      </c>
      <c r="E21" s="5">
        <v>17100</v>
      </c>
      <c r="F21" s="5">
        <f>E21 -D21</f>
        <v>-400</v>
      </c>
    </row>
    <row r="22" spans="1:10" x14ac:dyDescent="0.3">
      <c r="A22" t="s">
        <v>47</v>
      </c>
      <c r="B22">
        <v>2023</v>
      </c>
      <c r="C22" t="s">
        <v>45</v>
      </c>
      <c r="D22" s="5">
        <v>19500</v>
      </c>
      <c r="E22" s="5">
        <v>20100</v>
      </c>
      <c r="F22" s="5">
        <f>E22 -D22</f>
        <v>600</v>
      </c>
    </row>
    <row r="23" spans="1:10" x14ac:dyDescent="0.3">
      <c r="A23" t="s">
        <v>47</v>
      </c>
      <c r="B23">
        <v>2024</v>
      </c>
      <c r="C23" t="s">
        <v>42</v>
      </c>
      <c r="D23" s="5">
        <v>14500</v>
      </c>
      <c r="E23" s="5">
        <v>13900</v>
      </c>
      <c r="F23" s="5">
        <f t="shared" si="0"/>
        <v>-600</v>
      </c>
    </row>
    <row r="24" spans="1:10" x14ac:dyDescent="0.3">
      <c r="A24" t="s">
        <v>47</v>
      </c>
      <c r="B24">
        <v>2024</v>
      </c>
      <c r="C24" t="s">
        <v>43</v>
      </c>
      <c r="D24" s="5">
        <v>12000</v>
      </c>
      <c r="E24" s="5">
        <v>12600</v>
      </c>
      <c r="F24" s="5">
        <f t="shared" si="0"/>
        <v>600</v>
      </c>
    </row>
    <row r="25" spans="1:10" x14ac:dyDescent="0.3">
      <c r="A25" t="s">
        <v>47</v>
      </c>
      <c r="B25">
        <v>2024</v>
      </c>
      <c r="C25" t="s">
        <v>44</v>
      </c>
      <c r="D25" s="5">
        <v>18000</v>
      </c>
      <c r="E25" s="5">
        <v>17400</v>
      </c>
      <c r="F25" s="5">
        <f t="shared" si="0"/>
        <v>-600</v>
      </c>
    </row>
    <row r="26" spans="1:10" x14ac:dyDescent="0.3">
      <c r="A26" t="s">
        <v>47</v>
      </c>
      <c r="B26">
        <v>2024</v>
      </c>
      <c r="C26" t="s">
        <v>45</v>
      </c>
      <c r="D26" s="5">
        <v>20000</v>
      </c>
      <c r="E26" s="5">
        <v>20700</v>
      </c>
      <c r="F26" s="5">
        <f t="shared" si="0"/>
        <v>700</v>
      </c>
    </row>
    <row r="27" spans="1:10" x14ac:dyDescent="0.3">
      <c r="A27" t="s">
        <v>48</v>
      </c>
      <c r="B27">
        <v>2023</v>
      </c>
      <c r="C27" t="s">
        <v>42</v>
      </c>
      <c r="D27" s="5">
        <v>12500</v>
      </c>
      <c r="E27" s="5">
        <v>11900</v>
      </c>
      <c r="F27" s="5">
        <f t="shared" si="0"/>
        <v>-600</v>
      </c>
    </row>
    <row r="28" spans="1:10" x14ac:dyDescent="0.3">
      <c r="A28" t="s">
        <v>48</v>
      </c>
      <c r="B28">
        <v>2023</v>
      </c>
      <c r="C28" t="s">
        <v>43</v>
      </c>
      <c r="D28" s="5">
        <v>10500</v>
      </c>
      <c r="E28" s="5">
        <v>11200</v>
      </c>
      <c r="F28" s="5">
        <f t="shared" si="0"/>
        <v>700</v>
      </c>
    </row>
    <row r="29" spans="1:10" x14ac:dyDescent="0.3">
      <c r="A29" t="s">
        <v>48</v>
      </c>
      <c r="B29">
        <v>2023</v>
      </c>
      <c r="C29" t="s">
        <v>44</v>
      </c>
      <c r="D29" s="5">
        <v>16500</v>
      </c>
      <c r="E29" s="5">
        <v>15900</v>
      </c>
      <c r="F29" s="5">
        <f t="shared" si="0"/>
        <v>-600</v>
      </c>
    </row>
    <row r="30" spans="1:10" x14ac:dyDescent="0.3">
      <c r="A30" t="s">
        <v>48</v>
      </c>
      <c r="B30">
        <v>2023</v>
      </c>
      <c r="C30" t="s">
        <v>45</v>
      </c>
      <c r="D30" s="5">
        <v>18500</v>
      </c>
      <c r="E30" s="5">
        <v>19100</v>
      </c>
      <c r="F30" s="5">
        <f t="shared" si="0"/>
        <v>600</v>
      </c>
    </row>
    <row r="31" spans="1:10" x14ac:dyDescent="0.3">
      <c r="A31" t="s">
        <v>48</v>
      </c>
      <c r="B31">
        <v>2024</v>
      </c>
      <c r="C31" t="s">
        <v>42</v>
      </c>
      <c r="D31" s="5">
        <v>13000</v>
      </c>
      <c r="E31" s="5">
        <v>12300</v>
      </c>
      <c r="F31" s="5">
        <f t="shared" si="0"/>
        <v>-700</v>
      </c>
    </row>
    <row r="32" spans="1:10" x14ac:dyDescent="0.3">
      <c r="A32" t="s">
        <v>48</v>
      </c>
      <c r="B32">
        <v>2024</v>
      </c>
      <c r="C32" t="s">
        <v>43</v>
      </c>
      <c r="D32" s="5">
        <v>11000</v>
      </c>
      <c r="E32" s="5">
        <v>11600</v>
      </c>
      <c r="F32" s="5">
        <f t="shared" si="0"/>
        <v>600</v>
      </c>
    </row>
    <row r="33" spans="1:6" x14ac:dyDescent="0.3">
      <c r="A33" t="s">
        <v>48</v>
      </c>
      <c r="B33">
        <v>2024</v>
      </c>
      <c r="C33" t="s">
        <v>44</v>
      </c>
      <c r="D33" s="5">
        <v>17000</v>
      </c>
      <c r="E33" s="5">
        <v>16400</v>
      </c>
      <c r="F33" s="5">
        <f t="shared" si="0"/>
        <v>-600</v>
      </c>
    </row>
    <row r="34" spans="1:6" x14ac:dyDescent="0.3">
      <c r="A34" t="s">
        <v>48</v>
      </c>
      <c r="B34">
        <v>2024</v>
      </c>
      <c r="C34" t="s">
        <v>45</v>
      </c>
      <c r="D34" s="5">
        <v>19000</v>
      </c>
      <c r="E34" s="5">
        <v>19600</v>
      </c>
      <c r="F34" s="5">
        <f t="shared" si="0"/>
        <v>600</v>
      </c>
    </row>
    <row r="35" spans="1:6" x14ac:dyDescent="0.3">
      <c r="A35" t="s">
        <v>49</v>
      </c>
      <c r="B35">
        <v>2023</v>
      </c>
      <c r="C35" t="s">
        <v>42</v>
      </c>
      <c r="D35" s="5">
        <v>13500</v>
      </c>
      <c r="E35" s="5">
        <v>12900</v>
      </c>
      <c r="F35" s="5">
        <f t="shared" si="0"/>
        <v>-600</v>
      </c>
    </row>
    <row r="36" spans="1:6" x14ac:dyDescent="0.3">
      <c r="A36" t="s">
        <v>49</v>
      </c>
      <c r="B36">
        <v>2023</v>
      </c>
      <c r="C36" t="s">
        <v>43</v>
      </c>
      <c r="D36" s="5">
        <v>11200</v>
      </c>
      <c r="E36" s="5">
        <v>11900</v>
      </c>
      <c r="F36" s="5">
        <f t="shared" si="0"/>
        <v>700</v>
      </c>
    </row>
    <row r="37" spans="1:6" x14ac:dyDescent="0.3">
      <c r="A37" t="s">
        <v>49</v>
      </c>
      <c r="B37">
        <v>2023</v>
      </c>
      <c r="C37" t="s">
        <v>44</v>
      </c>
      <c r="D37" s="5">
        <v>17200</v>
      </c>
      <c r="E37" s="5">
        <v>16800</v>
      </c>
      <c r="F37" s="5">
        <f t="shared" si="0"/>
        <v>-400</v>
      </c>
    </row>
    <row r="38" spans="1:6" x14ac:dyDescent="0.3">
      <c r="A38" t="s">
        <v>49</v>
      </c>
      <c r="B38">
        <v>2023</v>
      </c>
      <c r="C38" t="s">
        <v>45</v>
      </c>
      <c r="D38" s="5">
        <v>19200</v>
      </c>
      <c r="E38" s="5">
        <v>19900</v>
      </c>
      <c r="F38" s="5">
        <f t="shared" si="0"/>
        <v>700</v>
      </c>
    </row>
    <row r="39" spans="1:6" x14ac:dyDescent="0.3">
      <c r="A39" t="s">
        <v>49</v>
      </c>
      <c r="B39">
        <v>2024</v>
      </c>
      <c r="C39" t="s">
        <v>42</v>
      </c>
      <c r="D39" s="5">
        <v>14000</v>
      </c>
      <c r="E39" s="5">
        <v>13400</v>
      </c>
      <c r="F39" s="5">
        <f t="shared" si="0"/>
        <v>-600</v>
      </c>
    </row>
    <row r="40" spans="1:6" x14ac:dyDescent="0.3">
      <c r="A40" t="s">
        <v>49</v>
      </c>
      <c r="B40">
        <v>2024</v>
      </c>
      <c r="C40" t="s">
        <v>43</v>
      </c>
      <c r="D40" s="5">
        <v>11700</v>
      </c>
      <c r="E40" s="5">
        <v>12300</v>
      </c>
      <c r="F40" s="5">
        <f t="shared" si="0"/>
        <v>600</v>
      </c>
    </row>
    <row r="41" spans="1:6" x14ac:dyDescent="0.3">
      <c r="A41" t="s">
        <v>49</v>
      </c>
      <c r="B41">
        <v>2024</v>
      </c>
      <c r="C41" t="s">
        <v>44</v>
      </c>
      <c r="D41" s="5">
        <v>17700</v>
      </c>
      <c r="E41" s="5">
        <v>17300</v>
      </c>
      <c r="F41" s="5">
        <f t="shared" si="0"/>
        <v>-400</v>
      </c>
    </row>
    <row r="42" spans="1:6" x14ac:dyDescent="0.3">
      <c r="A42" t="s">
        <v>49</v>
      </c>
      <c r="B42">
        <v>2024</v>
      </c>
      <c r="C42" t="s">
        <v>45</v>
      </c>
      <c r="D42" s="5">
        <v>19700</v>
      </c>
      <c r="E42" s="5">
        <v>20300</v>
      </c>
      <c r="F42" s="5">
        <f t="shared" si="0"/>
        <v>600</v>
      </c>
    </row>
    <row r="43" spans="1:6" x14ac:dyDescent="0.3">
      <c r="C43"/>
    </row>
  </sheetData>
  <autoFilter ref="A2:F42" xr:uid="{4E24AEED-C8E9-4F35-BA8D-307166CFB9F3}"/>
  <mergeCells count="1">
    <mergeCell ref="I19:J19"/>
  </mergeCells>
  <conditionalFormatting sqref="F3:F42">
    <cfRule type="cellIs" dxfId="1" priority="1" operator="greaterThan">
      <formula>1</formula>
    </cfRule>
    <cfRule type="cellIs" dxfId="0" priority="2" operator="lessThan">
      <formula>0</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580F-2EFA-4BFB-B889-E029CB7AE1E3}">
  <dimension ref="A1:I12"/>
  <sheetViews>
    <sheetView tabSelected="1" zoomScale="115" zoomScaleNormal="115" workbookViewId="0">
      <selection activeCell="K11" sqref="K11"/>
    </sheetView>
  </sheetViews>
  <sheetFormatPr defaultRowHeight="14.4" x14ac:dyDescent="0.3"/>
  <cols>
    <col min="3" max="3" width="12.33203125" bestFit="1" customWidth="1"/>
  </cols>
  <sheetData>
    <row r="1" spans="1:9" ht="15.6" x14ac:dyDescent="0.3">
      <c r="A1" s="35" t="s">
        <v>56</v>
      </c>
      <c r="B1" s="36"/>
      <c r="C1" s="36"/>
      <c r="D1" s="36"/>
      <c r="E1" s="36"/>
      <c r="F1" s="36"/>
      <c r="G1" s="36"/>
    </row>
    <row r="3" spans="1:9" x14ac:dyDescent="0.3">
      <c r="A3" s="37" t="s">
        <v>36</v>
      </c>
      <c r="B3" s="37"/>
      <c r="C3" s="17" t="s">
        <v>47</v>
      </c>
    </row>
    <row r="4" spans="1:9" x14ac:dyDescent="0.3">
      <c r="A4" s="37" t="s">
        <v>37</v>
      </c>
      <c r="B4" s="37"/>
      <c r="C4" s="42">
        <v>2024</v>
      </c>
    </row>
    <row r="5" spans="1:9" x14ac:dyDescent="0.3">
      <c r="A5" s="37" t="s">
        <v>60</v>
      </c>
      <c r="B5" s="37"/>
      <c r="C5" s="17" t="s">
        <v>43</v>
      </c>
    </row>
    <row r="7" spans="1:9" x14ac:dyDescent="0.3">
      <c r="E7" s="47" t="s">
        <v>63</v>
      </c>
      <c r="F7" s="47"/>
    </row>
    <row r="8" spans="1:9" x14ac:dyDescent="0.3">
      <c r="A8" s="39" t="s">
        <v>57</v>
      </c>
      <c r="B8" s="40">
        <f>_xlfn.MINIFS('Max_IFS Actual Assignments '!E3:E42,'Max_IFS Actual Assignments '!A3:A42,$C$3,'Max_IFS Actual Assignments '!B3:B42, $C$4, 'Max_IFS Actual Assignments '!C3:C42,$C$5)</f>
        <v>12600</v>
      </c>
      <c r="C8" s="41"/>
      <c r="E8" s="8" t="s">
        <v>61</v>
      </c>
      <c r="F8" s="8"/>
      <c r="G8" s="8"/>
      <c r="H8" s="8"/>
      <c r="I8" s="8"/>
    </row>
    <row r="9" spans="1:9" x14ac:dyDescent="0.3">
      <c r="A9" s="39" t="s">
        <v>58</v>
      </c>
      <c r="B9" s="40">
        <f>_xlfn.MAXIFS('Max_IFS Actual Assignments '!E3:E42,'Max_IFS Actual Assignments '!A3:A42,$C$3,'Max_IFS Actual Assignments '!B3:B42, $C$4, 'Max_IFS Actual Assignments '!C3:C42,$C$5)</f>
        <v>12600</v>
      </c>
      <c r="C9" s="41"/>
      <c r="E9" s="8" t="s">
        <v>62</v>
      </c>
      <c r="F9" s="8"/>
      <c r="G9" s="8"/>
    </row>
    <row r="10" spans="1:9" x14ac:dyDescent="0.3">
      <c r="A10" s="38" t="s">
        <v>59</v>
      </c>
      <c r="B10" s="43">
        <f>AVERAGEIFS('Max_IFS Actual Assignments '!E3:E42,'Max_IFS Actual Assignments '!A3:A42,$C$3,'Max_IFS Actual Assignments '!B3:B42, $C$4, 'Max_IFS Actual Assignments '!C3:C42,$C$5)</f>
        <v>12600</v>
      </c>
      <c r="C10" s="44"/>
      <c r="E10" s="8"/>
      <c r="F10" s="8"/>
      <c r="G10" s="8"/>
    </row>
    <row r="11" spans="1:9" x14ac:dyDescent="0.3">
      <c r="A11" s="38" t="s">
        <v>55</v>
      </c>
      <c r="B11" s="45">
        <f>SUMIFS('Max_IFS Actual Assignments '!E3:E42,'Max_IFS Actual Assignments '!A3:A42,$C$3,'Max_IFS Actual Assignments '!B3:B42, $C$4, 'Max_IFS Actual Assignments '!C3:C42,$C$5)</f>
        <v>12600</v>
      </c>
      <c r="C11" s="46"/>
      <c r="E11" s="8"/>
      <c r="F11" s="8"/>
      <c r="G11" s="8"/>
    </row>
    <row r="12" spans="1:9" x14ac:dyDescent="0.3">
      <c r="A12" s="38" t="s">
        <v>64</v>
      </c>
      <c r="B12" s="45">
        <f>COUNTIF('Max_IFS Actual Assignments '!F3:F42, "&gt;0")</f>
        <v>20</v>
      </c>
      <c r="C12" s="46"/>
    </row>
  </sheetData>
  <mergeCells count="10">
    <mergeCell ref="E7:F7"/>
    <mergeCell ref="B12:C12"/>
    <mergeCell ref="B10:C10"/>
    <mergeCell ref="B11:C11"/>
    <mergeCell ref="B8:C8"/>
    <mergeCell ref="B9:C9"/>
    <mergeCell ref="A5:B5"/>
    <mergeCell ref="A1:G1"/>
    <mergeCell ref="A3:B3"/>
    <mergeCell ref="A4:B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Conditional Statements </vt:lpstr>
      <vt:lpstr>Bonus amount for automation</vt:lpstr>
      <vt:lpstr>IFS Condition</vt:lpstr>
      <vt:lpstr>Max_IFS Actual Assignments </vt:lpstr>
      <vt:lpstr>Automation work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Obito Uchiha KB</dc:creator>
  <cp:lastModifiedBy>Obito Uchiha KB</cp:lastModifiedBy>
  <cp:lastPrinted>2024-05-29T13:28:01Z</cp:lastPrinted>
  <dcterms:created xsi:type="dcterms:W3CDTF">2024-05-29T06:34:42Z</dcterms:created>
  <dcterms:modified xsi:type="dcterms:W3CDTF">2024-05-29T14:11:15Z</dcterms:modified>
</cp:coreProperties>
</file>