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Excel-For-Data-Analysis\Advanced Excel For Data Analytics\"/>
    </mc:Choice>
  </mc:AlternateContent>
  <xr:revisionPtr revIDLastSave="0" documentId="13_ncr:1_{ED8D42C6-00AC-44AA-824C-A07F97139849}" xr6:coauthVersionLast="47" xr6:coauthVersionMax="47" xr10:uidLastSave="{00000000-0000-0000-0000-000000000000}"/>
  <bookViews>
    <workbookView xWindow="-108" yWindow="-108" windowWidth="23256" windowHeight="12456" xr2:uid="{3930342E-F190-4108-9AFE-C16A349584CC}"/>
  </bookViews>
  <sheets>
    <sheet name="LIST FUNCTIONS DATABASE FUNCTIO" sheetId="1" r:id="rId1"/>
    <sheet name="Sub_Total" sheetId="8" r:id="rId2"/>
  </sheets>
  <definedNames>
    <definedName name="_xlnm._FilterDatabase" localSheetId="0" hidden="1">'LIST FUNCTIONS DATABASE FUNCTIO'!$A$3:$D$93</definedName>
    <definedName name="_xlnm._FilterDatabase" localSheetId="1" hidden="1">Sub_Total!$A$1:$C$93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a="1"/>
  <c r="K3" i="1" s="1"/>
  <c r="H22" i="1"/>
  <c r="H16" i="1"/>
  <c r="H9" i="1"/>
  <c r="D102" i="8"/>
  <c r="B102" i="8"/>
  <c r="D100" i="8"/>
  <c r="B100" i="8"/>
  <c r="D66" i="8"/>
  <c r="B66" i="8"/>
  <c r="D47" i="8"/>
  <c r="B47" i="8"/>
  <c r="D21" i="8"/>
  <c r="B21" i="8"/>
  <c r="H20" i="1"/>
  <c r="H19" i="1"/>
  <c r="H18" i="1"/>
  <c r="H17" i="1"/>
  <c r="H13" i="1"/>
  <c r="H12" i="1"/>
  <c r="H11" i="1"/>
  <c r="H10" i="1"/>
  <c r="B103" i="8" l="1"/>
  <c r="D10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tc={88548EF5-77FA-4415-B877-3F03C9AD332D}</author>
    <author>tc={02292107-E125-441E-8112-249E721AF4BC}</author>
    <author>tc={612E45CA-DE3E-4A8A-A695-1E931D0A4031}</author>
    <author>tc={731F2BD6-F06C-4A4C-BA79-6589A2155414}</author>
    <author>tc={D540BD1A-268B-4D7B-A455-7EC6CE4A443D}</author>
    <author>tc={D7D84A2E-4F0F-43F9-8CB4-197432CC832B}</author>
    <author>tc={8FC4E0AB-5CB9-4D08-A0DA-4A8E6ECD5E59}</author>
    <author>tc={59EADC04-A0F9-47D3-A251-E7D7F30D6C61}</author>
    <author>tc={69246A3A-1D2F-4464-AAC7-75702CBE795F}</author>
    <author>tc={12294A88-7CB2-4996-ADE7-D3FD87C2DB8C}</author>
  </authors>
  <commentList>
    <comment ref="F1" authorId="0" shapeId="0" xr:uid="{88548EF5-77FA-4415-B877-3F03C9AD332D}">
      <text>
        <t xml:space="preserve">[Threaded comment]
Your version of Excel allows you to read this threaded comment; however, any edits to it will get removed if the file is opened in a newer version of Excel. Learn more: https://go.microsoft.com/fwlink/?linkid=870924
Comment:
    Database functions
here in these function we can give more than one criteria and 
here we need to select in database paramter all rows and columns and field which one we want to calc
and criteria is according to our requirement and also this is not case sensitive 
</t>
      </text>
    </comment>
    <comment ref="I8" authorId="1" shapeId="0" xr:uid="{02292107-E125-441E-8112-249E721AF4BC}">
      <text>
        <t>[Threaded comment]
Your version of Excel allows you to read this threaded comment; however, any edits to it will get removed if the file is opened in a newer version of Excel. Learn more: https://go.microsoft.com/fwlink/?linkid=870924
Comment:
    In each calculate I added formula those I used for cal</t>
      </text>
    </comment>
    <comment ref="H9" authorId="2" shapeId="0" xr:uid="{612E45CA-DE3E-4A8A-A695-1E931D0A4031}">
      <text>
        <t xml:space="preserve">[Threaded comment]
Your version of Excel allows you to read this threaded comment; however, any edits to it will get removed if the file is opened in a newer version of Excel. Learn more: https://go.microsoft.com/fwlink/?linkid=870924
Comment:
    =DSUM(A3:D93,D3,F4:H6)
it sum all the values with specific criteria
</t>
      </text>
    </comment>
    <comment ref="H10" authorId="3" shapeId="0" xr:uid="{731F2BD6-F06C-4A4C-BA79-6589A2155414}">
      <text>
        <t xml:space="preserve">[Threaded comment]
Your version of Excel allows you to read this threaded comment; however, any edits to it will get removed if the file is opened in a newer version of Excel. Learn more: https://go.microsoft.com/fwlink/?linkid=870924
Comment:
    =DMAX(A3:D93,D3,F4:H6)
</t>
      </text>
    </comment>
    <comment ref="H11" authorId="4" shapeId="0" xr:uid="{D540BD1A-268B-4D7B-A455-7EC6CE4A443D}">
      <text>
        <t xml:space="preserve">[Threaded comment]
Your version of Excel allows you to read this threaded comment; however, any edits to it will get removed if the file is opened in a newer version of Excel. Learn more: https://go.microsoft.com/fwlink/?linkid=870924
Comment:
    =DMIN(A3:D93,D3,F4:H6)
</t>
      </text>
    </comment>
    <comment ref="H12" authorId="5" shapeId="0" xr:uid="{D7D84A2E-4F0F-43F9-8CB4-197432CC832B}">
      <text>
        <t>[Threaded comment]
Your version of Excel allows you to read this threaded comment; however, any edits to it will get removed if the file is opened in a newer version of Excel. Learn more: https://go.microsoft.com/fwlink/?linkid=870924
Comment:
    =DAVERAGE(A3:D93,D3,F4:H6)</t>
      </text>
    </comment>
    <comment ref="H13" authorId="6" shapeId="0" xr:uid="{8FC4E0AB-5CB9-4D08-A0DA-4A8E6ECD5E59}">
      <text>
        <t>[Threaded comment]
Your version of Excel allows you to read this threaded comment; however, any edits to it will get removed if the file is opened in a newer version of Excel. Learn more: https://go.microsoft.com/fwlink/?linkid=870924
Comment:
    =DCOUNT(A3:D93,D3,F4:H6)</t>
      </text>
    </comment>
    <comment ref="H16" authorId="7" shapeId="0" xr:uid="{59EADC04-A0F9-47D3-A251-E7D7F30D6C61}">
      <text>
        <t>[Threaded comment]
Your version of Excel allows you to read this threaded comment; however, any edits to it will get removed if the file is opened in a newer version of Excel. Learn more: https://go.microsoft.com/fwlink/?linkid=870924
Comment:
    When our data in table format or filter
we neeed to first name column then 
in database function we need to give that table name then open [ then all close]
then column name criteria
=DSUM(Food_Data[#All],Food_Data[[#Headers],[Sales]],F4:H6)
Reply:
    =DSUM(Food_Data[#All],Food_Data[[#Headers],[Sales]],F4:H6)</t>
      </text>
    </comment>
    <comment ref="J16" authorId="8" shapeId="0" xr:uid="{69246A3A-1D2F-4464-AAC7-75702CBE795F}">
      <text>
        <t>[Threaded comment]
Your version of Excel allows you to read this threaded comment; however, any edits to it will get removed if the file is opened in a newer version of Excel. Learn more: https://go.microsoft.com/fwlink/?linkid=870924
Comment:
    If our data is table format we need to give name to that table then in database parameter we need to pass that table name it automatically select all then
for example
dsum(tablename[all])
need to tell all or specific columns</t>
      </text>
    </comment>
    <comment ref="H22" authorId="9" shapeId="0" xr:uid="{12294A88-7CB2-4996-ADE7-D3FD87C2DB8C}">
      <text>
        <t xml:space="preserve">[Threaded comment]
Your version of Excel allows you to read this threaded comment; however, any edits to it will get removed if the file is opened in a newer version of Excel. Learn more: https://go.microsoft.com/fwlink/?linkid=870924
Comment:
    It return only one values one numeric values
when multipl values comes it shows an error like #num error 
but when one values return it return values
recommended use vlookup or other lookups
Reply:
    =DGET(Food_Data[#All], "Sales",F4:H5)
Reply:
    Only check first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tc={AE9DB596-E146-406B-8C49-33885D47EFCB}</author>
    <author>tc={6C664CDB-BC2C-40D3-8023-58F19371F7A8}</author>
  </authors>
  <commentList>
    <comment ref="F2" authorId="0" shapeId="0" xr:uid="{AE9DB596-E146-406B-8C49-33885D47EFCB}">
      <text>
        <t xml:space="preserve">[Threaded comment]
Your version of Excel allows you to read this threaded comment; however, any edits to it will get removed if the file is opened in a newer version of Excel. Learn more: https://go.microsoft.com/fwlink/?linkid=870924
Comment:
    Before sub total need to Sort data first </t>
      </text>
    </comment>
    <comment ref="H5" authorId="1" shapeId="0" xr:uid="{6C664CDB-BC2C-40D3-8023-58F19371F7A8}">
      <text>
        <t>[Threaded comment]
Your version of Excel allows you to read this threaded comment; however, any edits to it will get removed if the file is opened in a newer version of Excel. Learn more: https://go.microsoft.com/fwlink/?linkid=870924
Comment:
    In image shown how we do sub query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8BE74B-2302-493A-AECD-4017DCE1E635}" keepAlive="1" name="Query - amazon" description="Connection to the 'amazon' query in the workbook." type="5" refreshedVersion="0" background="1">
    <dbPr connection="Provider=Microsoft.Mashup.OleDb.1;Data Source=$Workbook$;Location=amazon;Extended Properties=&quot;&quot;" command="SELECT * FROM [amazon]"/>
  </connection>
  <connection id="2" xr16:uid="{0C5B381D-BA58-4722-8382-18D8FA3542A4}" keepAlive="1" name="Query - car_sales_data" description="Connection to the 'car_sales_data' query in the workbook." type="5" refreshedVersion="8" background="1" saveData="1">
    <dbPr connection="Provider=Microsoft.Mashup.OleDb.1;Data Source=$Workbook$;Location=car_sales_data;Extended Properties=&quot;&quot;" command="SELECT * FROM [car_sales_data]"/>
  </connection>
  <connection id="3" xr16:uid="{47C9CDF9-BED1-4EC5-915C-1669909585C6}" keepAlive="1" name="Query - Day3 Conditional Functions With Assignment" description="Connection to the 'Day3 Conditional Functions With Assignment' query in the workbook." type="5" refreshedVersion="0" background="1">
    <dbPr connection="Provider=Microsoft.Mashup.OleDb.1;Data Source=$Workbook$;Location=&quot;Day3 Conditional Functions With Assignment&quot;;Extended Properties=&quot;&quot;" command="SELECT * FROM [Day3 Conditional Functions With Assignment]"/>
  </connection>
  <connection id="4" xr16:uid="{D788F70E-D181-47FA-9670-43AB1D36A5AD}" keepAlive="1" name="Query - Employee" description="Connection to the 'Employee' query in the workbook." type="5" refreshedVersion="0" background="1">
    <dbPr connection="Provider=Microsoft.Mashup.OleDb.1;Data Source=$Workbook$;Location=Employee;Extended Properties=&quot;&quot;" command="SELECT * FROM [Employe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<sst xmlns="http://schemas.openxmlformats.org/spreadsheetml/2006/main" count="411" uniqueCount="128">
  <si>
    <t xml:space="preserve">LIST FUNCTIONS OR DATABASE FUNCTION
THESE ARE IMPORTANT </t>
  </si>
  <si>
    <t>Year</t>
  </si>
  <si>
    <t>Sales</t>
  </si>
  <si>
    <t>Food Name</t>
  </si>
  <si>
    <t>Location</t>
  </si>
  <si>
    <t>Pizza</t>
  </si>
  <si>
    <t>New York</t>
  </si>
  <si>
    <t>Burger</t>
  </si>
  <si>
    <t>Los Angeles</t>
  </si>
  <si>
    <t>Pasta</t>
  </si>
  <si>
    <t>Chicago</t>
  </si>
  <si>
    <t>Sushi</t>
  </si>
  <si>
    <t>San Francisco</t>
  </si>
  <si>
    <t>Tacos</t>
  </si>
  <si>
    <t>Houston</t>
  </si>
  <si>
    <t>Sandwich</t>
  </si>
  <si>
    <t>Philadelphia</t>
  </si>
  <si>
    <t>Salad</t>
  </si>
  <si>
    <t>Phoenix</t>
  </si>
  <si>
    <t>Steak</t>
  </si>
  <si>
    <t>Fried Chicken</t>
  </si>
  <si>
    <t>Dallas</t>
  </si>
  <si>
    <t>Ice Cream</t>
  </si>
  <si>
    <t>San Diego</t>
  </si>
  <si>
    <t>Pancakes</t>
  </si>
  <si>
    <t>San Jose</t>
  </si>
  <si>
    <t>Noodles</t>
  </si>
  <si>
    <t>Austin</t>
  </si>
  <si>
    <t>Fish and Chips</t>
  </si>
  <si>
    <t>Jacksonville</t>
  </si>
  <si>
    <t>Donuts</t>
  </si>
  <si>
    <t>Fort Worth</t>
  </si>
  <si>
    <t>Ramen</t>
  </si>
  <si>
    <t>Columbus</t>
  </si>
  <si>
    <t>Charlotte</t>
  </si>
  <si>
    <t>Indianapolis</t>
  </si>
  <si>
    <t>Seattle</t>
  </si>
  <si>
    <t>Denver</t>
  </si>
  <si>
    <t>Washington</t>
  </si>
  <si>
    <t>Boston</t>
  </si>
  <si>
    <t>El Paso</t>
  </si>
  <si>
    <t>Detroit</t>
  </si>
  <si>
    <t>Nashville</t>
  </si>
  <si>
    <t>Memphis</t>
  </si>
  <si>
    <t>Portland</t>
  </si>
  <si>
    <t>Oklahoma City</t>
  </si>
  <si>
    <t>Las Vegas</t>
  </si>
  <si>
    <t>Louisville</t>
  </si>
  <si>
    <t>Baltimore</t>
  </si>
  <si>
    <t>Milwaukee</t>
  </si>
  <si>
    <t>Albuquerque</t>
  </si>
  <si>
    <t>Tucson</t>
  </si>
  <si>
    <t>Fresno</t>
  </si>
  <si>
    <t>Sacramento</t>
  </si>
  <si>
    <t>Kansas City</t>
  </si>
  <si>
    <t>Long Beach</t>
  </si>
  <si>
    <t>Mesa</t>
  </si>
  <si>
    <t>Atlanta</t>
  </si>
  <si>
    <t>Colorado Springs</t>
  </si>
  <si>
    <t>Virginia Beach</t>
  </si>
  <si>
    <t>Omaha</t>
  </si>
  <si>
    <t>Raleigh</t>
  </si>
  <si>
    <t>Miami</t>
  </si>
  <si>
    <t>Oakland</t>
  </si>
  <si>
    <t>Minneapolis</t>
  </si>
  <si>
    <t>Tulsa</t>
  </si>
  <si>
    <t>Arlington</t>
  </si>
  <si>
    <t>New Orleans</t>
  </si>
  <si>
    <t>Wichita</t>
  </si>
  <si>
    <t>Cleveland</t>
  </si>
  <si>
    <t>Tampa</t>
  </si>
  <si>
    <t>Bakersfield</t>
  </si>
  <si>
    <t>Aurora</t>
  </si>
  <si>
    <t>Anaheim</t>
  </si>
  <si>
    <t>Honolulu</t>
  </si>
  <si>
    <t>Santa Ana</t>
  </si>
  <si>
    <t>Riverside</t>
  </si>
  <si>
    <t>Corpus Christi</t>
  </si>
  <si>
    <t>Lexington</t>
  </si>
  <si>
    <t>Stockton</t>
  </si>
  <si>
    <t>Henderson</t>
  </si>
  <si>
    <t>Saint Paul</t>
  </si>
  <si>
    <t>Cincinnati</t>
  </si>
  <si>
    <t>St. Louis</t>
  </si>
  <si>
    <t>Pittsburgh</t>
  </si>
  <si>
    <t>Greensboro</t>
  </si>
  <si>
    <t>Anchorage</t>
  </si>
  <si>
    <t>Plano</t>
  </si>
  <si>
    <t>Lincoln</t>
  </si>
  <si>
    <t>Orlando</t>
  </si>
  <si>
    <t>Irvine</t>
  </si>
  <si>
    <t>Newark</t>
  </si>
  <si>
    <t>Durham</t>
  </si>
  <si>
    <t>Chula Vista</t>
  </si>
  <si>
    <t>Fort Wayne</t>
  </si>
  <si>
    <t>Jersey City</t>
  </si>
  <si>
    <t>St. Petersburg</t>
  </si>
  <si>
    <t>Laredo</t>
  </si>
  <si>
    <t>Chandler</t>
  </si>
  <si>
    <t>Madison</t>
  </si>
  <si>
    <t>Lubbock</t>
  </si>
  <si>
    <t>Scottsdale</t>
  </si>
  <si>
    <t>Glendale</t>
  </si>
  <si>
    <t>Reno</t>
  </si>
  <si>
    <t>Buffalo</t>
  </si>
  <si>
    <t>North Las Vegas</t>
  </si>
  <si>
    <t>Gilbert</t>
  </si>
  <si>
    <t>Winston-Salem</t>
  </si>
  <si>
    <t>D Function / List Functions</t>
  </si>
  <si>
    <t>Total Sales Dsum</t>
  </si>
  <si>
    <t>Max Sales Dmax</t>
  </si>
  <si>
    <t>Min Sales Dmin</t>
  </si>
  <si>
    <t>Avg Sales Daverage</t>
  </si>
  <si>
    <t>Counts Dcount</t>
  </si>
  <si>
    <t xml:space="preserve">Read Comments </t>
  </si>
  <si>
    <t>Table Format Data</t>
  </si>
  <si>
    <t xml:space="preserve">D Get Function </t>
  </si>
  <si>
    <t>new york</t>
  </si>
  <si>
    <t xml:space="preserve">Sub Total </t>
  </si>
  <si>
    <t>Grand Total</t>
  </si>
  <si>
    <t>Locations</t>
  </si>
  <si>
    <t>Chicago Total</t>
  </si>
  <si>
    <t>Houston Total</t>
  </si>
  <si>
    <t>Los Angeles Total</t>
  </si>
  <si>
    <t>New York Total</t>
  </si>
  <si>
    <t>San Francisco Total</t>
  </si>
  <si>
    <t>Image Check</t>
  </si>
  <si>
    <t>X Look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</si>
</sst>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409]* #,##0_ ;_-[$$-409]* \-#,##0\ ;_-[$$-409]* &quot;-&quot;??_ ;_-@_ "/>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sz val="11"/>
      <color theme="0"/>
      <name val="Calibri"/>
      <family val="2"/>
      <scheme val="minor"/>
    </font>
    <font>
      <sz val="14"/>
      <color theme="1"/>
      <name val="Calibri"/>
      <family val="2"/>
      <scheme val="minor"/>
    </font>
    <font>
      <sz val="16"/>
      <color theme="1" tint="4.9989318521683403E-2"/>
      <name val="Calibri"/>
      <family val="2"/>
      <scheme val="minor"/>
    </font>
    <font>
      <b/>
      <sz val="11"/>
      <color rgb="FF3F3F76"/>
      <name val="Calibri"/>
      <family val="2"/>
      <scheme val="minor"/>
    </font>
    <font>
      <sz val="24"/>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C99"/>
      </patternFill>
    </fill>
    <fill>
      <patternFill patternType="solid">
        <fgColor theme="6" tint="0.59999389629810485"/>
        <bgColor indexed="65"/>
      </patternFill>
    </fill>
    <fill>
      <patternFill patternType="solid">
        <fgColor theme="9"/>
      </patternFill>
    </fill>
    <fill>
      <patternFill patternType="solid">
        <fgColor theme="9" tint="0.39997558519241921"/>
        <bgColor indexed="65"/>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44" fontId="2" fillId="0" borderId="0" applyFont="0" applyFill="0" applyBorder="0" applyAlignment="0" applyProtection="0"/>
    <xf numFmtId="0" fontId="3" fillId="4" borderId="2" applyNumberFormat="0" applyAlignment="0" applyProtection="0"/>
    <xf numFmtId="0" fontId="2" fillId="5" borderId="0" applyNumberFormat="0" applyBorder="0" applyAlignment="0" applyProtection="0"/>
    <xf numFmtId="0" fontId="2" fillId="7" borderId="0" applyNumberFormat="0" applyBorder="0" applyAlignment="0" applyProtection="0"/>
  </cellStyleXfs>
  <cellXfs count="23">
    <xf numFmtId="0" fontId="0" fillId="0" borderId="0" xfId="0"/>
    <xf numFmtId="0" fontId="1" fillId="0" borderId="0" xfId="0" applyFont="1"/>
    <xf numFmtId="164" fontId="4" fillId="6" borderId="1" xfId="1" applyNumberFormat="1" applyFont="1" applyFill="1" applyBorder="1"/>
    <xf numFmtId="0" fontId="0" fillId="9" borderId="1" xfId="0" applyFill="1" applyBorder="1"/>
    <xf numFmtId="0" fontId="0" fillId="10" borderId="0" xfId="0" applyFill="1"/>
    <xf numFmtId="1" fontId="4" fillId="6" borderId="1" xfId="1" applyNumberFormat="1" applyFont="1" applyFill="1" applyBorder="1" applyAlignment="1">
      <alignment horizontal="center"/>
    </xf>
    <xf numFmtId="0" fontId="2" fillId="7" borderId="4" xfId="4" applyBorder="1"/>
    <xf numFmtId="164" fontId="2" fillId="5" borderId="1" xfId="3" applyNumberFormat="1" applyBorder="1"/>
    <xf numFmtId="0" fontId="1" fillId="3" borderId="1" xfId="0" applyFont="1" applyFill="1" applyBorder="1" applyAlignment="1">
      <alignment horizontal="center"/>
    </xf>
    <xf numFmtId="0" fontId="7" fillId="4" borderId="2" xfId="2" applyFont="1"/>
    <xf numFmtId="0" fontId="7" fillId="4" borderId="3" xfId="2" applyFont="1" applyBorder="1"/>
    <xf numFmtId="0" fontId="1" fillId="0" borderId="0" xfId="0" applyFont="1" applyAlignment="1">
      <alignment horizontal="center"/>
    </xf>
    <xf numFmtId="0" fontId="0" fillId="10" borderId="0" xfId="0" applyFill="1" applyAlignment="1">
      <alignment horizontal="center"/>
    </xf>
    <xf numFmtId="0" fontId="5" fillId="2" borderId="0" xfId="0" applyFont="1" applyFill="1" applyAlignment="1">
      <alignment horizontal="center" wrapText="1"/>
    </xf>
    <xf numFmtId="0" fontId="5" fillId="2" borderId="0" xfId="0" applyFont="1" applyFill="1" applyAlignment="1">
      <alignment horizontal="center"/>
    </xf>
    <xf numFmtId="0" fontId="6" fillId="8" borderId="1" xfId="0" applyFont="1" applyFill="1" applyBorder="1" applyAlignment="1">
      <alignment horizontal="center" vertical="center"/>
    </xf>
    <xf numFmtId="0" fontId="8" fillId="11" borderId="6" xfId="0" applyFont="1" applyFill="1" applyBorder="1" applyAlignment="1">
      <alignment horizontal="center"/>
    </xf>
    <xf numFmtId="0" fontId="8" fillId="11" borderId="5" xfId="0" applyFont="1" applyFill="1" applyBorder="1" applyAlignment="1">
      <alignment horizontal="center"/>
    </xf>
    <xf numFmtId="0" fontId="8" fillId="11" borderId="7" xfId="0" applyFont="1" applyFill="1" applyBorder="1" applyAlignment="1">
      <alignment horizontal="center"/>
    </xf>
    <xf numFmtId="0" fontId="8" fillId="11" borderId="8" xfId="0" applyFont="1" applyFill="1" applyBorder="1" applyAlignment="1">
      <alignment horizontal="center"/>
    </xf>
    <xf numFmtId="0" fontId="8" fillId="11" borderId="9" xfId="0" applyFont="1" applyFill="1" applyBorder="1" applyAlignment="1">
      <alignment horizontal="center"/>
    </xf>
    <xf numFmtId="0" fontId="8" fillId="11" borderId="10" xfId="0" applyFont="1" applyFill="1" applyBorder="1" applyAlignment="1">
      <alignment horizontal="center"/>
    </xf>
    <xf numFmtId="0" fontId="0" fillId="0" borderId="0" xfId="0" applyAlignment="1">
      <alignment horizontal="center"/>
    </xf>
  </cellXfs>
  <cellStyles count="5">
    <cellStyle name="40% - Accent3" xfId="3" builtinId="39"/>
    <cellStyle name="60% - Accent6" xfId="4" builtinId="52"/>
    <cellStyle name="Currency" xfId="1" builtinId="4"/>
    <cellStyle name="Input" xfId="2" builtinId="20"/>
    <cellStyle name="Normal" xfId="0" builtinId="0"/>
  </cellStyles>
  <dxfs count="3">
    <dxf>
      <border outline="0">
        <top style="thin">
          <color indexed="64"/>
        </top>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connections" Target="connections.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63169</xdr:colOff>
      <xdr:row>1</xdr:row>
      <xdr:rowOff>10801</xdr:rowOff>
    </xdr:from>
    <xdr:to>
      <xdr:col>17</xdr:col>
      <xdr:colOff>166076</xdr:colOff>
      <xdr:row>112</xdr:row>
      <xdr:rowOff>110648</xdr:rowOff>
    </xdr:to>
    <xdr:pic>
      <xdr:nvPicPr>
        <xdr:cNvPr id="2" name="Picture 1">
          <a:extLst>
            <a:ext uri="{FF2B5EF4-FFF2-40B4-BE49-F238E27FC236}">
              <a16:creationId xmlns:a16="http://schemas.microsoft.com/office/drawing/2014/main" id="{3E4026AF-2B11-0B85-A460-520A00BCC9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220526" y="192230"/>
          <a:ext cx="4965193" cy="283207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Obito Uchiha" id="{9B423044-C059-4E1A-95F2-01DE24593A20}" userId="053598e7d676b2f0"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E62410-907F-43E3-AB54-656B1F6A8A9F}" name="Food_Data" displayName="Food_Data" ref="A3:D93" totalsRowShown="0" headerRowDxfId="2" headerRowBorderDxfId="1" tableBorderDxfId="0" headerRowCellStyle="60% - Accent6">
  <autoFilter ref="A3:D93" xr:uid="{FA9B42F0-4950-4A36-99B7-52572DAEFD67}"/>
  <tableColumns count="4">
    <tableColumn id="1" xr3:uid="{08255FD0-2A0E-4844-B533-112C2AD746B7}" name="Year"/>
    <tableColumn id="2" xr3:uid="{3B6479E6-D45F-4AF9-A46A-425B5180CF98}" name="Food Name"/>
    <tableColumn id="3" xr3:uid="{FB6705FA-14FC-4EAC-A27A-752E715D0DE1}" name="Location"/>
    <tableColumn id="4" xr3:uid="{D2783819-38D4-4C4B-A5B1-5A51174AFCB8}" name="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6-07T07:48:02.59" personId="{9B423044-C059-4E1A-95F2-01DE24593A20}" id="{88548EF5-77FA-4415-B877-3F03C9AD332D}">
    <text xml:space="preserve">Database functions
here in these function we can give more than one criteria and 
here we need to select in database paramter all rows and columns and field which one we want to calc
and criteria is according to our requirement and also this is not case sensitive 
</text>
  </threadedComment>
  <threadedComment ref="I8" dT="2024-06-07T08:45:01.15" personId="{9B423044-C059-4E1A-95F2-01DE24593A20}" id="{02292107-E125-441E-8112-249E721AF4BC}">
    <text>In each calculate I added formula those I used for cal</text>
  </threadedComment>
  <threadedComment ref="H9" dT="2024-06-07T08:43:29.18" personId="{9B423044-C059-4E1A-95F2-01DE24593A20}" id="{612E45CA-DE3E-4A8A-A695-1E931D0A4031}">
    <text xml:space="preserve">=DSUM(A3:D93,D3,F4:H6)
it sum all the values with specific criteria
</text>
  </threadedComment>
  <threadedComment ref="H10" dT="2024-06-07T08:43:40.55" personId="{9B423044-C059-4E1A-95F2-01DE24593A20}" id="{731F2BD6-F06C-4A4C-BA79-6589A2155414}">
    <text xml:space="preserve">=DMAX(A3:D93,D3,F4:H6)
</text>
  </threadedComment>
  <threadedComment ref="H11" dT="2024-06-07T08:43:50.88" personId="{9B423044-C059-4E1A-95F2-01DE24593A20}" id="{D540BD1A-268B-4D7B-A455-7EC6CE4A443D}">
    <text xml:space="preserve">=DMIN(A3:D93,D3,F4:H6)
</text>
  </threadedComment>
  <threadedComment ref="H12" dT="2024-06-07T08:43:59.76" personId="{9B423044-C059-4E1A-95F2-01DE24593A20}" id="{D7D84A2E-4F0F-43F9-8CB4-197432CC832B}">
    <text>=DAVERAGE(A3:D93,D3,F4:H6)</text>
  </threadedComment>
  <threadedComment ref="H13" dT="2024-06-07T08:44:09.78" personId="{9B423044-C059-4E1A-95F2-01DE24593A20}" id="{8FC4E0AB-5CB9-4D08-A0DA-4A8E6ECD5E59}">
    <text>=DCOUNT(A3:D93,D3,F4:H6)</text>
  </threadedComment>
  <threadedComment ref="H16" dT="2024-06-07T09:24:18.62" personId="{9B423044-C059-4E1A-95F2-01DE24593A20}" id="{59EADC04-A0F9-47D3-A251-E7D7F30D6C61}">
    <text>When our data in table format or filter
we neeed to first name column then 
in database function we need to give that table name then open [ then all close]
then column name criteria
=DSUM(Food_Data[#All],Food_Data[[#Headers],[Sales]],F4:H6)</text>
  </threadedComment>
  <threadedComment ref="H16" dT="2024-06-07T09:24:21.79" personId="{9B423044-C059-4E1A-95F2-01DE24593A20}" id="{0726B1BF-63F0-4518-957F-E11F863DF132}" parentId="{59EADC04-A0F9-47D3-A251-E7D7F30D6C61}">
    <text>=DSUM(Food_Data[#All],Food_Data[[#Headers],[Sales]],F4:H6)</text>
  </threadedComment>
  <threadedComment ref="J16" dT="2024-06-07T09:16:05.05" personId="{9B423044-C059-4E1A-95F2-01DE24593A20}" id="{69246A3A-1D2F-4464-AAC7-75702CBE795F}">
    <text>If our data is table format we need to give name to that table then in database parameter we need to pass that table name it automatically select all then
for example
dsum(tablename[all])
need to tell all or specific columns</text>
  </threadedComment>
  <threadedComment ref="H22" dT="2024-06-07T10:42:43.58" personId="{9B423044-C059-4E1A-95F2-01DE24593A20}" id="{12294A88-7CB2-4996-ADE7-D3FD87C2DB8C}">
    <text xml:space="preserve">It return only one values one numeric values
when multipl values comes it shows an error like #num error 
but when one values return it return values
recommended use vlookup or other lookups
</text>
  </threadedComment>
  <threadedComment ref="H22" dT="2024-06-07T10:42:47.85" personId="{9B423044-C059-4E1A-95F2-01DE24593A20}" id="{3F0FD4CB-2E63-4512-A2A6-7D080D88B040}" parentId="{12294A88-7CB2-4996-ADE7-D3FD87C2DB8C}">
    <text>=DGET(Food_Data[#All], "Sales",F4:H5)</text>
  </threadedComment>
  <threadedComment ref="H22" dT="2024-06-07T10:43:57.27" personId="{9B423044-C059-4E1A-95F2-01DE24593A20}" id="{E9E41827-E25B-43B0-9E59-2B89EC6AD98B}" parentId="{12294A88-7CB2-4996-ADE7-D3FD87C2DB8C}">
    <text xml:space="preserve">Only check first </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4-06-07T10:46:51.08" personId="{9B423044-C059-4E1A-95F2-01DE24593A20}" id="{AE9DB596-E146-406B-8C49-33885D47EFCB}">
    <text xml:space="preserve">Before sub total need to Sort data first </text>
  </threadedComment>
  <threadedComment ref="H5" dT="2024-06-07T11:09:02.30" personId="{9B423044-C059-4E1A-95F2-01DE24593A20}" id="{6C664CDB-BC2C-40D3-8023-58F19371F7A8}">
    <text>In image shown how we do sub query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B42F0-4950-4A36-99B7-52572DAEFD67}">
  <dimension ref="A1:N93"/>
  <sheetViews>
    <sheetView tabSelected="1" zoomScale="115" zoomScaleNormal="115" workbookViewId="0">
      <selection activeCell="K4" sqref="K4"/>
    </sheetView>
  </sheetViews>
  <sheetFormatPr defaultRowHeight="14.4" x14ac:dyDescent="0.3"/>
  <cols>
    <col min="1" max="3" width="14.88671875" customWidth="1"/>
    <col min="4" max="4" width="11" customWidth="1"/>
    <col min="7" max="7" width="10.44140625" bestFit="1" customWidth="1"/>
    <col min="8" max="8" width="15.33203125" customWidth="1"/>
    <col min="11" max="11" width="6.33203125" bestFit="1" customWidth="1"/>
    <col min="12" max="12" width="10.44140625" bestFit="1" customWidth="1"/>
  </cols>
  <sheetData>
    <row r="1" spans="1:14" ht="18" x14ac:dyDescent="0.35">
      <c r="A1" s="13" t="s">
        <v>0</v>
      </c>
      <c r="B1" s="14"/>
      <c r="C1" s="14"/>
      <c r="F1" s="15" t="s">
        <v>108</v>
      </c>
      <c r="G1" s="15"/>
      <c r="H1" s="15"/>
      <c r="I1" s="15"/>
    </row>
    <row r="2" spans="1:14" x14ac:dyDescent="0.3">
      <c r="F2" s="15"/>
      <c r="G2" s="15"/>
      <c r="H2" s="15"/>
      <c r="I2" s="15"/>
      <c r="K2" s="22" t="s">
        <v>127</v>
      </c>
      <c r="L2" s="22"/>
      <c r="M2" s="22"/>
      <c r="N2" s="22"/>
    </row>
    <row r="3" spans="1:14" x14ac:dyDescent="0.3">
      <c r="A3" s="6" t="s">
        <v>1</v>
      </c>
      <c r="B3" s="6" t="s">
        <v>3</v>
      </c>
      <c r="C3" s="6" t="s">
        <v>4</v>
      </c>
      <c r="D3" s="6" t="s">
        <v>2</v>
      </c>
      <c r="K3" cm="1">
        <f t="array" ref="K3:N3">_xlfn.XLOOKUP(H6,Food_Data[Food Name],Food_Data[],"Sorry",0,1)</f>
        <v>2020</v>
      </c>
      <c r="L3" t="str">
        <v>Burger</v>
      </c>
      <c r="M3" t="str">
        <v>Los Angeles</v>
      </c>
      <c r="N3">
        <v>19430</v>
      </c>
    </row>
    <row r="4" spans="1:14" x14ac:dyDescent="0.3">
      <c r="A4" s="4">
        <v>2019</v>
      </c>
      <c r="B4" s="4" t="s">
        <v>5</v>
      </c>
      <c r="C4" s="4" t="s">
        <v>6</v>
      </c>
      <c r="D4" s="4">
        <v>23450</v>
      </c>
      <c r="F4" s="3" t="s">
        <v>1</v>
      </c>
      <c r="G4" s="3" t="s">
        <v>4</v>
      </c>
      <c r="H4" s="3" t="s">
        <v>3</v>
      </c>
    </row>
    <row r="5" spans="1:14" x14ac:dyDescent="0.3">
      <c r="A5" s="4">
        <v>2020</v>
      </c>
      <c r="B5" s="4" t="s">
        <v>7</v>
      </c>
      <c r="C5" s="4" t="s">
        <v>8</v>
      </c>
      <c r="D5" s="4">
        <v>19430</v>
      </c>
      <c r="F5" s="3">
        <v>2018</v>
      </c>
      <c r="G5" s="3" t="s">
        <v>117</v>
      </c>
      <c r="H5" s="3" t="s">
        <v>5</v>
      </c>
    </row>
    <row r="6" spans="1:14" x14ac:dyDescent="0.3">
      <c r="A6">
        <v>2018</v>
      </c>
      <c r="B6" t="s">
        <v>9</v>
      </c>
      <c r="C6" t="s">
        <v>10</v>
      </c>
      <c r="D6">
        <v>30020</v>
      </c>
      <c r="F6" s="3">
        <v>2018</v>
      </c>
      <c r="G6" s="3" t="s">
        <v>8</v>
      </c>
      <c r="H6" s="3" t="s">
        <v>7</v>
      </c>
    </row>
    <row r="7" spans="1:14" x14ac:dyDescent="0.3">
      <c r="A7" s="4">
        <v>2021</v>
      </c>
      <c r="B7" s="4" t="s">
        <v>5</v>
      </c>
      <c r="C7" s="4" t="s">
        <v>6</v>
      </c>
      <c r="D7" s="4">
        <v>43200</v>
      </c>
    </row>
    <row r="8" spans="1:14" x14ac:dyDescent="0.3">
      <c r="A8">
        <v>2022</v>
      </c>
      <c r="B8" t="s">
        <v>13</v>
      </c>
      <c r="C8" t="s">
        <v>14</v>
      </c>
      <c r="D8">
        <v>52300</v>
      </c>
      <c r="I8" s="12" t="s">
        <v>114</v>
      </c>
      <c r="J8" s="12"/>
    </row>
    <row r="9" spans="1:14" x14ac:dyDescent="0.3">
      <c r="A9">
        <v>2019</v>
      </c>
      <c r="B9" t="s">
        <v>15</v>
      </c>
      <c r="C9" t="s">
        <v>16</v>
      </c>
      <c r="D9">
        <v>23800</v>
      </c>
      <c r="F9" s="9" t="s">
        <v>109</v>
      </c>
      <c r="G9" s="10"/>
      <c r="H9" s="2">
        <f>DSUM(A3:D93,D3,F4:H6)</f>
        <v>32050</v>
      </c>
    </row>
    <row r="10" spans="1:14" x14ac:dyDescent="0.3">
      <c r="A10">
        <v>2020</v>
      </c>
      <c r="B10" t="s">
        <v>17</v>
      </c>
      <c r="C10" t="s">
        <v>18</v>
      </c>
      <c r="D10">
        <v>19800</v>
      </c>
      <c r="F10" s="9" t="s">
        <v>110</v>
      </c>
      <c r="G10" s="10"/>
      <c r="H10" s="2">
        <f>DMAX(A3:D93,D3,F4:H6)</f>
        <v>32050</v>
      </c>
    </row>
    <row r="11" spans="1:14" x14ac:dyDescent="0.3">
      <c r="A11" s="4">
        <v>2018</v>
      </c>
      <c r="B11" s="4" t="s">
        <v>7</v>
      </c>
      <c r="C11" s="4" t="s">
        <v>8</v>
      </c>
      <c r="D11" s="4">
        <v>32050</v>
      </c>
      <c r="F11" s="9" t="s">
        <v>111</v>
      </c>
      <c r="G11" s="10"/>
      <c r="H11" s="2">
        <f>DMIN(A3:D93,D3,F4:H6)</f>
        <v>32050</v>
      </c>
    </row>
    <row r="12" spans="1:14" x14ac:dyDescent="0.3">
      <c r="A12">
        <v>2021</v>
      </c>
      <c r="B12" t="s">
        <v>20</v>
      </c>
      <c r="C12" t="s">
        <v>21</v>
      </c>
      <c r="D12">
        <v>44200</v>
      </c>
      <c r="F12" s="9" t="s">
        <v>112</v>
      </c>
      <c r="G12" s="10"/>
      <c r="H12" s="2">
        <f>DAVERAGE(A3:D93,D3,F4:H6)</f>
        <v>32050</v>
      </c>
    </row>
    <row r="13" spans="1:14" x14ac:dyDescent="0.3">
      <c r="A13">
        <v>2022</v>
      </c>
      <c r="B13" t="s">
        <v>22</v>
      </c>
      <c r="C13" t="s">
        <v>23</v>
      </c>
      <c r="D13">
        <v>53450</v>
      </c>
      <c r="F13" s="9" t="s">
        <v>113</v>
      </c>
      <c r="G13" s="10"/>
      <c r="H13" s="5">
        <f>DCOUNT(A3:D93,D3,F4:H6)</f>
        <v>1</v>
      </c>
    </row>
    <row r="14" spans="1:14" x14ac:dyDescent="0.3">
      <c r="A14">
        <v>2019</v>
      </c>
      <c r="B14" t="s">
        <v>24</v>
      </c>
      <c r="C14" t="s">
        <v>25</v>
      </c>
      <c r="D14">
        <v>24800</v>
      </c>
    </row>
    <row r="15" spans="1:14" x14ac:dyDescent="0.3">
      <c r="A15">
        <v>2020</v>
      </c>
      <c r="B15" t="s">
        <v>26</v>
      </c>
      <c r="C15" t="s">
        <v>27</v>
      </c>
      <c r="D15">
        <v>20850</v>
      </c>
    </row>
    <row r="16" spans="1:14" x14ac:dyDescent="0.3">
      <c r="A16">
        <v>2018</v>
      </c>
      <c r="B16" t="s">
        <v>28</v>
      </c>
      <c r="C16" t="s">
        <v>29</v>
      </c>
      <c r="D16">
        <v>31520</v>
      </c>
      <c r="F16" s="9" t="s">
        <v>109</v>
      </c>
      <c r="G16" s="10"/>
      <c r="H16" s="7">
        <f>DSUM(Food_Data[#All],Food_Data[[#Headers],[Sales]],F4:H6)</f>
        <v>32050</v>
      </c>
      <c r="J16" s="11" t="s">
        <v>115</v>
      </c>
      <c r="K16" s="11"/>
    </row>
    <row r="17" spans="1:8" x14ac:dyDescent="0.3">
      <c r="A17">
        <v>2021</v>
      </c>
      <c r="B17" t="s">
        <v>30</v>
      </c>
      <c r="C17" t="s">
        <v>31</v>
      </c>
      <c r="D17">
        <v>45200</v>
      </c>
      <c r="F17" s="9" t="s">
        <v>110</v>
      </c>
      <c r="G17" s="10"/>
      <c r="H17" s="7">
        <f>DMAX(Food_Data[#All],Food_Data[[#Headers],[Sales]],F4:H6)</f>
        <v>32050</v>
      </c>
    </row>
    <row r="18" spans="1:8" x14ac:dyDescent="0.3">
      <c r="A18">
        <v>2022</v>
      </c>
      <c r="B18" t="s">
        <v>32</v>
      </c>
      <c r="C18" t="s">
        <v>33</v>
      </c>
      <c r="D18">
        <v>51400</v>
      </c>
      <c r="F18" s="9" t="s">
        <v>111</v>
      </c>
      <c r="G18" s="10"/>
      <c r="H18" s="7">
        <f>DMIN(Food_Data[#All],Food_Data[[#Headers],[Sales]],F4:H6)</f>
        <v>32050</v>
      </c>
    </row>
    <row r="19" spans="1:8" x14ac:dyDescent="0.3">
      <c r="A19">
        <v>2019</v>
      </c>
      <c r="B19" t="s">
        <v>5</v>
      </c>
      <c r="C19" t="s">
        <v>34</v>
      </c>
      <c r="D19">
        <v>21800</v>
      </c>
      <c r="F19" s="9" t="s">
        <v>112</v>
      </c>
      <c r="G19" s="10"/>
      <c r="H19" s="7">
        <f>DAVERAGE(Food_Data[#All],Food_Data[[#Headers],[Sales]],F4:H6)</f>
        <v>32050</v>
      </c>
    </row>
    <row r="20" spans="1:8" x14ac:dyDescent="0.3">
      <c r="A20">
        <v>2020</v>
      </c>
      <c r="B20" t="s">
        <v>7</v>
      </c>
      <c r="C20" t="s">
        <v>35</v>
      </c>
      <c r="D20">
        <v>22030</v>
      </c>
      <c r="F20" s="9" t="s">
        <v>113</v>
      </c>
      <c r="G20" s="10"/>
      <c r="H20" s="7">
        <f>DCOUNT(Food_Data[#All],Food_Data[[#Headers],[Sales]],F4:H6)</f>
        <v>1</v>
      </c>
    </row>
    <row r="21" spans="1:8" x14ac:dyDescent="0.3">
      <c r="A21">
        <v>2018</v>
      </c>
      <c r="B21" t="s">
        <v>9</v>
      </c>
      <c r="C21" t="s">
        <v>12</v>
      </c>
      <c r="D21">
        <v>30340</v>
      </c>
    </row>
    <row r="22" spans="1:8" x14ac:dyDescent="0.3">
      <c r="A22">
        <v>2021</v>
      </c>
      <c r="B22" t="s">
        <v>11</v>
      </c>
      <c r="C22" t="s">
        <v>36</v>
      </c>
      <c r="D22">
        <v>46500</v>
      </c>
      <c r="F22" s="9" t="s">
        <v>116</v>
      </c>
      <c r="G22" s="10"/>
      <c r="H22" t="e">
        <f>DGET(Food_Data[#All], "Sales",F4:H5)</f>
        <v>#VALUE!</v>
      </c>
    </row>
    <row r="23" spans="1:8" x14ac:dyDescent="0.3">
      <c r="A23">
        <v>2022</v>
      </c>
      <c r="B23" t="s">
        <v>13</v>
      </c>
      <c r="C23" t="s">
        <v>37</v>
      </c>
      <c r="D23">
        <v>49500</v>
      </c>
    </row>
    <row r="24" spans="1:8" x14ac:dyDescent="0.3">
      <c r="A24">
        <v>2019</v>
      </c>
      <c r="B24" t="s">
        <v>15</v>
      </c>
      <c r="C24" t="s">
        <v>38</v>
      </c>
      <c r="D24">
        <v>24500</v>
      </c>
    </row>
    <row r="25" spans="1:8" x14ac:dyDescent="0.3">
      <c r="A25">
        <v>2020</v>
      </c>
      <c r="B25" t="s">
        <v>17</v>
      </c>
      <c r="C25" t="s">
        <v>39</v>
      </c>
      <c r="D25">
        <v>21500</v>
      </c>
    </row>
    <row r="26" spans="1:8" x14ac:dyDescent="0.3">
      <c r="A26">
        <v>2018</v>
      </c>
      <c r="B26" t="s">
        <v>19</v>
      </c>
      <c r="C26" t="s">
        <v>40</v>
      </c>
      <c r="D26">
        <v>31000</v>
      </c>
    </row>
    <row r="27" spans="1:8" x14ac:dyDescent="0.3">
      <c r="A27">
        <v>2021</v>
      </c>
      <c r="B27" t="s">
        <v>20</v>
      </c>
      <c r="C27" t="s">
        <v>41</v>
      </c>
      <c r="D27">
        <v>49000</v>
      </c>
    </row>
    <row r="28" spans="1:8" x14ac:dyDescent="0.3">
      <c r="A28">
        <v>2022</v>
      </c>
      <c r="B28" t="s">
        <v>22</v>
      </c>
      <c r="C28" t="s">
        <v>42</v>
      </c>
      <c r="D28">
        <v>50500</v>
      </c>
    </row>
    <row r="29" spans="1:8" x14ac:dyDescent="0.3">
      <c r="A29">
        <v>2019</v>
      </c>
      <c r="B29" t="s">
        <v>24</v>
      </c>
      <c r="C29" t="s">
        <v>43</v>
      </c>
      <c r="D29">
        <v>26000</v>
      </c>
    </row>
    <row r="30" spans="1:8" x14ac:dyDescent="0.3">
      <c r="A30">
        <v>2020</v>
      </c>
      <c r="B30" t="s">
        <v>26</v>
      </c>
      <c r="C30" t="s">
        <v>44</v>
      </c>
      <c r="D30">
        <v>21100</v>
      </c>
    </row>
    <row r="31" spans="1:8" x14ac:dyDescent="0.3">
      <c r="A31">
        <v>2018</v>
      </c>
      <c r="B31" t="s">
        <v>28</v>
      </c>
      <c r="C31" t="s">
        <v>45</v>
      </c>
      <c r="D31">
        <v>32500</v>
      </c>
    </row>
    <row r="32" spans="1:8" x14ac:dyDescent="0.3">
      <c r="A32">
        <v>2021</v>
      </c>
      <c r="B32" t="s">
        <v>30</v>
      </c>
      <c r="C32" t="s">
        <v>46</v>
      </c>
      <c r="D32">
        <v>47500</v>
      </c>
    </row>
    <row r="33" spans="1:4" x14ac:dyDescent="0.3">
      <c r="A33">
        <v>2022</v>
      </c>
      <c r="B33" t="s">
        <v>32</v>
      </c>
      <c r="C33" t="s">
        <v>47</v>
      </c>
      <c r="D33">
        <v>51000</v>
      </c>
    </row>
    <row r="34" spans="1:4" x14ac:dyDescent="0.3">
      <c r="A34">
        <v>2019</v>
      </c>
      <c r="B34" t="s">
        <v>5</v>
      </c>
      <c r="C34" t="s">
        <v>48</v>
      </c>
      <c r="D34">
        <v>22800</v>
      </c>
    </row>
    <row r="35" spans="1:4" x14ac:dyDescent="0.3">
      <c r="A35">
        <v>2020</v>
      </c>
      <c r="B35" t="s">
        <v>7</v>
      </c>
      <c r="C35" t="s">
        <v>49</v>
      </c>
      <c r="D35">
        <v>21800</v>
      </c>
    </row>
    <row r="36" spans="1:4" x14ac:dyDescent="0.3">
      <c r="A36">
        <v>2018</v>
      </c>
      <c r="B36" t="s">
        <v>9</v>
      </c>
      <c r="C36" t="s">
        <v>50</v>
      </c>
      <c r="D36">
        <v>30800</v>
      </c>
    </row>
    <row r="37" spans="1:4" x14ac:dyDescent="0.3">
      <c r="A37">
        <v>2021</v>
      </c>
      <c r="B37" t="s">
        <v>11</v>
      </c>
      <c r="C37" t="s">
        <v>51</v>
      </c>
      <c r="D37">
        <v>48500</v>
      </c>
    </row>
    <row r="38" spans="1:4" x14ac:dyDescent="0.3">
      <c r="A38">
        <v>2022</v>
      </c>
      <c r="B38" t="s">
        <v>13</v>
      </c>
      <c r="C38" t="s">
        <v>52</v>
      </c>
      <c r="D38">
        <v>51500</v>
      </c>
    </row>
    <row r="39" spans="1:4" x14ac:dyDescent="0.3">
      <c r="A39">
        <v>2019</v>
      </c>
      <c r="B39" t="s">
        <v>15</v>
      </c>
      <c r="C39" t="s">
        <v>53</v>
      </c>
      <c r="D39">
        <v>23500</v>
      </c>
    </row>
    <row r="40" spans="1:4" x14ac:dyDescent="0.3">
      <c r="A40">
        <v>2020</v>
      </c>
      <c r="B40" t="s">
        <v>17</v>
      </c>
      <c r="C40" t="s">
        <v>54</v>
      </c>
      <c r="D40">
        <v>21600</v>
      </c>
    </row>
    <row r="41" spans="1:4" x14ac:dyDescent="0.3">
      <c r="A41">
        <v>2018</v>
      </c>
      <c r="B41" t="s">
        <v>19</v>
      </c>
      <c r="C41" t="s">
        <v>55</v>
      </c>
      <c r="D41">
        <v>31800</v>
      </c>
    </row>
    <row r="42" spans="1:4" x14ac:dyDescent="0.3">
      <c r="A42">
        <v>2021</v>
      </c>
      <c r="B42" t="s">
        <v>20</v>
      </c>
      <c r="C42" t="s">
        <v>56</v>
      </c>
      <c r="D42">
        <v>45500</v>
      </c>
    </row>
    <row r="43" spans="1:4" x14ac:dyDescent="0.3">
      <c r="A43">
        <v>2022</v>
      </c>
      <c r="B43" t="s">
        <v>22</v>
      </c>
      <c r="C43" t="s">
        <v>57</v>
      </c>
      <c r="D43">
        <v>49500</v>
      </c>
    </row>
    <row r="44" spans="1:4" x14ac:dyDescent="0.3">
      <c r="A44">
        <v>2019</v>
      </c>
      <c r="B44" t="s">
        <v>24</v>
      </c>
      <c r="C44" t="s">
        <v>58</v>
      </c>
      <c r="D44">
        <v>24000</v>
      </c>
    </row>
    <row r="45" spans="1:4" x14ac:dyDescent="0.3">
      <c r="A45">
        <v>2020</v>
      </c>
      <c r="B45" t="s">
        <v>26</v>
      </c>
      <c r="C45" t="s">
        <v>59</v>
      </c>
      <c r="D45">
        <v>21000</v>
      </c>
    </row>
    <row r="46" spans="1:4" x14ac:dyDescent="0.3">
      <c r="A46">
        <v>2018</v>
      </c>
      <c r="B46" t="s">
        <v>28</v>
      </c>
      <c r="C46" t="s">
        <v>60</v>
      </c>
      <c r="D46">
        <v>32800</v>
      </c>
    </row>
    <row r="47" spans="1:4" x14ac:dyDescent="0.3">
      <c r="A47">
        <v>2021</v>
      </c>
      <c r="B47" t="s">
        <v>30</v>
      </c>
      <c r="C47" t="s">
        <v>61</v>
      </c>
      <c r="D47">
        <v>46000</v>
      </c>
    </row>
    <row r="48" spans="1:4" x14ac:dyDescent="0.3">
      <c r="A48">
        <v>2022</v>
      </c>
      <c r="B48" t="s">
        <v>32</v>
      </c>
      <c r="C48" t="s">
        <v>62</v>
      </c>
      <c r="D48">
        <v>52000</v>
      </c>
    </row>
    <row r="49" spans="1:4" x14ac:dyDescent="0.3">
      <c r="A49">
        <v>2019</v>
      </c>
      <c r="B49" t="s">
        <v>5</v>
      </c>
      <c r="C49" t="s">
        <v>63</v>
      </c>
      <c r="D49">
        <v>25000</v>
      </c>
    </row>
    <row r="50" spans="1:4" x14ac:dyDescent="0.3">
      <c r="A50">
        <v>2020</v>
      </c>
      <c r="B50" t="s">
        <v>7</v>
      </c>
      <c r="C50" t="s">
        <v>64</v>
      </c>
      <c r="D50">
        <v>23000</v>
      </c>
    </row>
    <row r="51" spans="1:4" x14ac:dyDescent="0.3">
      <c r="A51">
        <v>2018</v>
      </c>
      <c r="B51" t="s">
        <v>9</v>
      </c>
      <c r="C51" t="s">
        <v>65</v>
      </c>
      <c r="D51">
        <v>31050</v>
      </c>
    </row>
    <row r="52" spans="1:4" x14ac:dyDescent="0.3">
      <c r="A52">
        <v>2021</v>
      </c>
      <c r="B52" t="s">
        <v>11</v>
      </c>
      <c r="C52" t="s">
        <v>66</v>
      </c>
      <c r="D52">
        <v>47000</v>
      </c>
    </row>
    <row r="53" spans="1:4" x14ac:dyDescent="0.3">
      <c r="A53">
        <v>2022</v>
      </c>
      <c r="B53" t="s">
        <v>13</v>
      </c>
      <c r="C53" t="s">
        <v>67</v>
      </c>
      <c r="D53">
        <v>53000</v>
      </c>
    </row>
    <row r="54" spans="1:4" x14ac:dyDescent="0.3">
      <c r="A54">
        <v>2019</v>
      </c>
      <c r="B54" t="s">
        <v>15</v>
      </c>
      <c r="C54" t="s">
        <v>68</v>
      </c>
      <c r="D54">
        <v>26000</v>
      </c>
    </row>
    <row r="55" spans="1:4" x14ac:dyDescent="0.3">
      <c r="A55">
        <v>2020</v>
      </c>
      <c r="B55" t="s">
        <v>17</v>
      </c>
      <c r="C55" t="s">
        <v>69</v>
      </c>
      <c r="D55">
        <v>22050</v>
      </c>
    </row>
    <row r="56" spans="1:4" x14ac:dyDescent="0.3">
      <c r="A56">
        <v>2018</v>
      </c>
      <c r="B56" t="s">
        <v>19</v>
      </c>
      <c r="C56" t="s">
        <v>70</v>
      </c>
      <c r="D56">
        <v>33500</v>
      </c>
    </row>
    <row r="57" spans="1:4" x14ac:dyDescent="0.3">
      <c r="A57">
        <v>2021</v>
      </c>
      <c r="B57" t="s">
        <v>20</v>
      </c>
      <c r="C57" t="s">
        <v>71</v>
      </c>
      <c r="D57">
        <v>48000</v>
      </c>
    </row>
    <row r="58" spans="1:4" x14ac:dyDescent="0.3">
      <c r="A58">
        <v>2022</v>
      </c>
      <c r="B58" t="s">
        <v>22</v>
      </c>
      <c r="C58" t="s">
        <v>72</v>
      </c>
      <c r="D58">
        <v>54000</v>
      </c>
    </row>
    <row r="59" spans="1:4" x14ac:dyDescent="0.3">
      <c r="A59">
        <v>2019</v>
      </c>
      <c r="B59" t="s">
        <v>24</v>
      </c>
      <c r="C59" t="s">
        <v>73</v>
      </c>
      <c r="D59">
        <v>26500</v>
      </c>
    </row>
    <row r="60" spans="1:4" x14ac:dyDescent="0.3">
      <c r="A60">
        <v>2020</v>
      </c>
      <c r="B60" t="s">
        <v>26</v>
      </c>
      <c r="C60" t="s">
        <v>74</v>
      </c>
      <c r="D60">
        <v>22500</v>
      </c>
    </row>
    <row r="61" spans="1:4" x14ac:dyDescent="0.3">
      <c r="A61">
        <v>2018</v>
      </c>
      <c r="B61" t="s">
        <v>28</v>
      </c>
      <c r="C61" t="s">
        <v>75</v>
      </c>
      <c r="D61">
        <v>31550</v>
      </c>
    </row>
    <row r="62" spans="1:4" x14ac:dyDescent="0.3">
      <c r="A62">
        <v>2021</v>
      </c>
      <c r="B62" t="s">
        <v>30</v>
      </c>
      <c r="C62" t="s">
        <v>76</v>
      </c>
      <c r="D62">
        <v>49500</v>
      </c>
    </row>
    <row r="63" spans="1:4" x14ac:dyDescent="0.3">
      <c r="A63">
        <v>2022</v>
      </c>
      <c r="B63" t="s">
        <v>32</v>
      </c>
      <c r="C63" t="s">
        <v>77</v>
      </c>
      <c r="D63">
        <v>55000</v>
      </c>
    </row>
    <row r="64" spans="1:4" x14ac:dyDescent="0.3">
      <c r="A64">
        <v>2019</v>
      </c>
      <c r="B64" t="s">
        <v>5</v>
      </c>
      <c r="C64" t="s">
        <v>78</v>
      </c>
      <c r="D64">
        <v>27500</v>
      </c>
    </row>
    <row r="65" spans="1:4" x14ac:dyDescent="0.3">
      <c r="A65">
        <v>2020</v>
      </c>
      <c r="B65" t="s">
        <v>7</v>
      </c>
      <c r="C65" t="s">
        <v>79</v>
      </c>
      <c r="D65">
        <v>23500</v>
      </c>
    </row>
    <row r="66" spans="1:4" x14ac:dyDescent="0.3">
      <c r="A66">
        <v>2018</v>
      </c>
      <c r="B66" t="s">
        <v>9</v>
      </c>
      <c r="C66" t="s">
        <v>80</v>
      </c>
      <c r="D66">
        <v>32000</v>
      </c>
    </row>
    <row r="67" spans="1:4" x14ac:dyDescent="0.3">
      <c r="A67">
        <v>2021</v>
      </c>
      <c r="B67" t="s">
        <v>11</v>
      </c>
      <c r="C67" t="s">
        <v>81</v>
      </c>
      <c r="D67">
        <v>50000</v>
      </c>
    </row>
    <row r="68" spans="1:4" x14ac:dyDescent="0.3">
      <c r="A68">
        <v>2022</v>
      </c>
      <c r="B68" t="s">
        <v>13</v>
      </c>
      <c r="C68" t="s">
        <v>82</v>
      </c>
      <c r="D68">
        <v>56000</v>
      </c>
    </row>
    <row r="69" spans="1:4" x14ac:dyDescent="0.3">
      <c r="A69">
        <v>2019</v>
      </c>
      <c r="B69" t="s">
        <v>15</v>
      </c>
      <c r="C69" t="s">
        <v>83</v>
      </c>
      <c r="D69">
        <v>28000</v>
      </c>
    </row>
    <row r="70" spans="1:4" x14ac:dyDescent="0.3">
      <c r="A70">
        <v>2020</v>
      </c>
      <c r="B70" t="s">
        <v>17</v>
      </c>
      <c r="C70" t="s">
        <v>84</v>
      </c>
      <c r="D70">
        <v>24000</v>
      </c>
    </row>
    <row r="71" spans="1:4" x14ac:dyDescent="0.3">
      <c r="A71">
        <v>2018</v>
      </c>
      <c r="B71" t="s">
        <v>19</v>
      </c>
      <c r="C71" t="s">
        <v>85</v>
      </c>
      <c r="D71">
        <v>33000</v>
      </c>
    </row>
    <row r="72" spans="1:4" x14ac:dyDescent="0.3">
      <c r="A72">
        <v>2021</v>
      </c>
      <c r="B72" t="s">
        <v>20</v>
      </c>
      <c r="C72" t="s">
        <v>86</v>
      </c>
      <c r="D72">
        <v>51000</v>
      </c>
    </row>
    <row r="73" spans="1:4" x14ac:dyDescent="0.3">
      <c r="A73">
        <v>2022</v>
      </c>
      <c r="B73" t="s">
        <v>22</v>
      </c>
      <c r="C73" t="s">
        <v>87</v>
      </c>
      <c r="D73">
        <v>57000</v>
      </c>
    </row>
    <row r="74" spans="1:4" x14ac:dyDescent="0.3">
      <c r="A74">
        <v>2019</v>
      </c>
      <c r="B74" t="s">
        <v>24</v>
      </c>
      <c r="C74" t="s">
        <v>88</v>
      </c>
      <c r="D74">
        <v>29000</v>
      </c>
    </row>
    <row r="75" spans="1:4" x14ac:dyDescent="0.3">
      <c r="A75">
        <v>2020</v>
      </c>
      <c r="B75" t="s">
        <v>26</v>
      </c>
      <c r="C75" t="s">
        <v>89</v>
      </c>
      <c r="D75">
        <v>24500</v>
      </c>
    </row>
    <row r="76" spans="1:4" x14ac:dyDescent="0.3">
      <c r="A76">
        <v>2018</v>
      </c>
      <c r="B76" t="s">
        <v>28</v>
      </c>
      <c r="C76" t="s">
        <v>90</v>
      </c>
      <c r="D76">
        <v>32550</v>
      </c>
    </row>
    <row r="77" spans="1:4" x14ac:dyDescent="0.3">
      <c r="A77">
        <v>2021</v>
      </c>
      <c r="B77" t="s">
        <v>30</v>
      </c>
      <c r="C77" t="s">
        <v>91</v>
      </c>
      <c r="D77">
        <v>52000</v>
      </c>
    </row>
    <row r="78" spans="1:4" x14ac:dyDescent="0.3">
      <c r="A78">
        <v>2022</v>
      </c>
      <c r="B78" t="s">
        <v>32</v>
      </c>
      <c r="C78" t="s">
        <v>92</v>
      </c>
      <c r="D78">
        <v>58000</v>
      </c>
    </row>
    <row r="79" spans="1:4" x14ac:dyDescent="0.3">
      <c r="A79">
        <v>2019</v>
      </c>
      <c r="B79" t="s">
        <v>5</v>
      </c>
      <c r="C79" t="s">
        <v>93</v>
      </c>
      <c r="D79">
        <v>29500</v>
      </c>
    </row>
    <row r="80" spans="1:4" x14ac:dyDescent="0.3">
      <c r="A80">
        <v>2020</v>
      </c>
      <c r="B80" t="s">
        <v>7</v>
      </c>
      <c r="C80" t="s">
        <v>94</v>
      </c>
      <c r="D80">
        <v>25000</v>
      </c>
    </row>
    <row r="81" spans="1:4" x14ac:dyDescent="0.3">
      <c r="A81">
        <v>2018</v>
      </c>
      <c r="B81" t="s">
        <v>9</v>
      </c>
      <c r="C81" t="s">
        <v>95</v>
      </c>
      <c r="D81">
        <v>34000</v>
      </c>
    </row>
    <row r="82" spans="1:4" x14ac:dyDescent="0.3">
      <c r="A82">
        <v>2021</v>
      </c>
      <c r="B82" t="s">
        <v>11</v>
      </c>
      <c r="C82" t="s">
        <v>96</v>
      </c>
      <c r="D82">
        <v>53000</v>
      </c>
    </row>
    <row r="83" spans="1:4" x14ac:dyDescent="0.3">
      <c r="A83">
        <v>2022</v>
      </c>
      <c r="B83" t="s">
        <v>13</v>
      </c>
      <c r="C83" t="s">
        <v>97</v>
      </c>
      <c r="D83">
        <v>59000</v>
      </c>
    </row>
    <row r="84" spans="1:4" x14ac:dyDescent="0.3">
      <c r="A84">
        <v>2019</v>
      </c>
      <c r="B84" t="s">
        <v>15</v>
      </c>
      <c r="C84" t="s">
        <v>98</v>
      </c>
      <c r="D84">
        <v>30500</v>
      </c>
    </row>
    <row r="85" spans="1:4" x14ac:dyDescent="0.3">
      <c r="A85">
        <v>2020</v>
      </c>
      <c r="B85" t="s">
        <v>17</v>
      </c>
      <c r="C85" t="s">
        <v>99</v>
      </c>
      <c r="D85">
        <v>26000</v>
      </c>
    </row>
    <row r="86" spans="1:4" x14ac:dyDescent="0.3">
      <c r="A86">
        <v>2018</v>
      </c>
      <c r="B86" t="s">
        <v>19</v>
      </c>
      <c r="C86" t="s">
        <v>100</v>
      </c>
      <c r="D86">
        <v>34500</v>
      </c>
    </row>
    <row r="87" spans="1:4" x14ac:dyDescent="0.3">
      <c r="A87">
        <v>2021</v>
      </c>
      <c r="B87" t="s">
        <v>20</v>
      </c>
      <c r="C87" t="s">
        <v>101</v>
      </c>
      <c r="D87">
        <v>54000</v>
      </c>
    </row>
    <row r="88" spans="1:4" x14ac:dyDescent="0.3">
      <c r="A88">
        <v>2022</v>
      </c>
      <c r="B88" t="s">
        <v>22</v>
      </c>
      <c r="C88" t="s">
        <v>102</v>
      </c>
      <c r="D88">
        <v>60000</v>
      </c>
    </row>
    <row r="89" spans="1:4" x14ac:dyDescent="0.3">
      <c r="A89">
        <v>2019</v>
      </c>
      <c r="B89" t="s">
        <v>24</v>
      </c>
      <c r="C89" t="s">
        <v>103</v>
      </c>
      <c r="D89">
        <v>31500</v>
      </c>
    </row>
    <row r="90" spans="1:4" x14ac:dyDescent="0.3">
      <c r="A90">
        <v>2020</v>
      </c>
      <c r="B90" t="s">
        <v>26</v>
      </c>
      <c r="C90" t="s">
        <v>104</v>
      </c>
      <c r="D90">
        <v>27000</v>
      </c>
    </row>
    <row r="91" spans="1:4" x14ac:dyDescent="0.3">
      <c r="A91">
        <v>2018</v>
      </c>
      <c r="B91" t="s">
        <v>28</v>
      </c>
      <c r="C91" t="s">
        <v>105</v>
      </c>
      <c r="D91">
        <v>35000</v>
      </c>
    </row>
    <row r="92" spans="1:4" x14ac:dyDescent="0.3">
      <c r="A92">
        <v>2021</v>
      </c>
      <c r="B92" t="s">
        <v>30</v>
      </c>
      <c r="C92" t="s">
        <v>106</v>
      </c>
      <c r="D92">
        <v>55000</v>
      </c>
    </row>
    <row r="93" spans="1:4" x14ac:dyDescent="0.3">
      <c r="A93">
        <v>2022</v>
      </c>
      <c r="B93" t="s">
        <v>32</v>
      </c>
      <c r="C93" t="s">
        <v>107</v>
      </c>
      <c r="D93">
        <v>61000</v>
      </c>
    </row>
  </sheetData>
  <mergeCells count="16">
    <mergeCell ref="K2:N2"/>
    <mergeCell ref="A1:C1"/>
    <mergeCell ref="F1:I2"/>
    <mergeCell ref="F9:G9"/>
    <mergeCell ref="F10:G10"/>
    <mergeCell ref="F11:G11"/>
    <mergeCell ref="F12:G12"/>
    <mergeCell ref="F13:G13"/>
    <mergeCell ref="I8:J8"/>
    <mergeCell ref="F16:G16"/>
    <mergeCell ref="F17:G17"/>
    <mergeCell ref="F18:G18"/>
    <mergeCell ref="F19:G19"/>
    <mergeCell ref="F20:G20"/>
    <mergeCell ref="J16:K16"/>
    <mergeCell ref="F22:G22"/>
  </mergeCells>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9BCA9-ABE2-4F8D-80C9-85D921FDCBDF}">
  <dimension ref="A1:I103"/>
  <sheetViews>
    <sheetView zoomScale="115" zoomScaleNormal="115" workbookViewId="0">
      <selection activeCell="E104" sqref="E104"/>
    </sheetView>
  </sheetViews>
  <sheetFormatPr defaultRowHeight="14.4" outlineLevelRow="2" x14ac:dyDescent="0.3"/>
  <cols>
    <col min="1" max="1" width="17.21875" bestFit="1" customWidth="1"/>
    <col min="2" max="2" width="14.5546875" customWidth="1"/>
    <col min="3" max="4" width="12.88671875" customWidth="1"/>
    <col min="5" max="5" width="15.5546875" customWidth="1"/>
  </cols>
  <sheetData>
    <row r="1" spans="1:9" x14ac:dyDescent="0.3">
      <c r="A1" s="8" t="s">
        <v>1</v>
      </c>
      <c r="B1" s="8" t="s">
        <v>120</v>
      </c>
      <c r="C1" s="8" t="s">
        <v>3</v>
      </c>
      <c r="D1" s="8" t="s">
        <v>2</v>
      </c>
    </row>
    <row r="2" spans="1:9" ht="14.4" hidden="1" customHeight="1" outlineLevel="2" x14ac:dyDescent="0.3">
      <c r="A2">
        <v>2020</v>
      </c>
      <c r="B2" t="s">
        <v>10</v>
      </c>
      <c r="C2" t="s">
        <v>9</v>
      </c>
      <c r="D2">
        <v>28000</v>
      </c>
      <c r="F2" s="16" t="s">
        <v>118</v>
      </c>
      <c r="G2" s="17"/>
      <c r="H2" s="17"/>
      <c r="I2" s="18"/>
    </row>
    <row r="3" spans="1:9" ht="14.4" hidden="1" customHeight="1" outlineLevel="2" x14ac:dyDescent="0.3">
      <c r="A3">
        <v>2022</v>
      </c>
      <c r="B3" t="s">
        <v>10</v>
      </c>
      <c r="C3" t="s">
        <v>22</v>
      </c>
      <c r="D3">
        <v>25500</v>
      </c>
      <c r="F3" s="19"/>
      <c r="G3" s="20"/>
      <c r="H3" s="20"/>
      <c r="I3" s="21"/>
    </row>
    <row r="4" spans="1:9" hidden="1" outlineLevel="2" x14ac:dyDescent="0.3">
      <c r="A4">
        <v>2021</v>
      </c>
      <c r="B4" t="s">
        <v>10</v>
      </c>
      <c r="C4" t="s">
        <v>5</v>
      </c>
      <c r="D4">
        <v>25000</v>
      </c>
    </row>
    <row r="5" spans="1:9" hidden="1" outlineLevel="2" x14ac:dyDescent="0.3">
      <c r="A5">
        <v>2018</v>
      </c>
      <c r="B5" t="s">
        <v>10</v>
      </c>
      <c r="C5" t="s">
        <v>7</v>
      </c>
      <c r="D5">
        <v>30020</v>
      </c>
      <c r="H5" s="22" t="s">
        <v>126</v>
      </c>
      <c r="I5" s="22"/>
    </row>
    <row r="6" spans="1:9" ht="14.4" hidden="1" customHeight="1" outlineLevel="2" x14ac:dyDescent="0.3">
      <c r="A6">
        <v>2020</v>
      </c>
      <c r="B6" t="s">
        <v>10</v>
      </c>
      <c r="C6" t="s">
        <v>26</v>
      </c>
      <c r="D6">
        <v>20850</v>
      </c>
    </row>
    <row r="7" spans="1:9" hidden="1" outlineLevel="2" x14ac:dyDescent="0.3">
      <c r="A7">
        <v>2019</v>
      </c>
      <c r="B7" t="s">
        <v>10</v>
      </c>
      <c r="C7" t="s">
        <v>17</v>
      </c>
      <c r="D7">
        <v>21800</v>
      </c>
    </row>
    <row r="8" spans="1:9" hidden="1" outlineLevel="2" x14ac:dyDescent="0.3">
      <c r="A8">
        <v>2020</v>
      </c>
      <c r="B8" t="s">
        <v>10</v>
      </c>
      <c r="C8" t="s">
        <v>5</v>
      </c>
      <c r="D8">
        <v>19430</v>
      </c>
    </row>
    <row r="9" spans="1:9" hidden="1" outlineLevel="2" x14ac:dyDescent="0.3">
      <c r="A9">
        <v>2020</v>
      </c>
      <c r="B9" t="s">
        <v>10</v>
      </c>
      <c r="C9" t="s">
        <v>17</v>
      </c>
      <c r="D9">
        <v>22500</v>
      </c>
    </row>
    <row r="10" spans="1:9" hidden="1" outlineLevel="2" x14ac:dyDescent="0.3">
      <c r="A10">
        <v>2021</v>
      </c>
      <c r="B10" t="s">
        <v>10</v>
      </c>
      <c r="C10" t="s">
        <v>9</v>
      </c>
      <c r="D10">
        <v>31500</v>
      </c>
    </row>
    <row r="11" spans="1:9" hidden="1" outlineLevel="2" x14ac:dyDescent="0.3">
      <c r="A11">
        <v>2021</v>
      </c>
      <c r="B11" t="s">
        <v>10</v>
      </c>
      <c r="C11" t="s">
        <v>11</v>
      </c>
      <c r="D11">
        <v>25300</v>
      </c>
    </row>
    <row r="12" spans="1:9" hidden="1" outlineLevel="2" x14ac:dyDescent="0.3">
      <c r="A12">
        <v>2019</v>
      </c>
      <c r="B12" t="s">
        <v>10</v>
      </c>
      <c r="C12" t="s">
        <v>22</v>
      </c>
      <c r="D12">
        <v>23800</v>
      </c>
    </row>
    <row r="13" spans="1:9" hidden="1" outlineLevel="2" x14ac:dyDescent="0.3">
      <c r="A13">
        <v>2020</v>
      </c>
      <c r="B13" t="s">
        <v>10</v>
      </c>
      <c r="C13" t="s">
        <v>26</v>
      </c>
      <c r="D13">
        <v>26000</v>
      </c>
    </row>
    <row r="14" spans="1:9" hidden="1" outlineLevel="2" x14ac:dyDescent="0.3">
      <c r="A14">
        <v>2019</v>
      </c>
      <c r="B14" t="s">
        <v>10</v>
      </c>
      <c r="C14" t="s">
        <v>19</v>
      </c>
      <c r="D14">
        <v>33000</v>
      </c>
    </row>
    <row r="15" spans="1:9" hidden="1" outlineLevel="2" x14ac:dyDescent="0.3">
      <c r="A15">
        <v>2019</v>
      </c>
      <c r="B15" t="s">
        <v>10</v>
      </c>
      <c r="C15" t="s">
        <v>5</v>
      </c>
      <c r="D15">
        <v>23450</v>
      </c>
    </row>
    <row r="16" spans="1:9" hidden="1" outlineLevel="2" x14ac:dyDescent="0.3">
      <c r="A16">
        <v>2022</v>
      </c>
      <c r="B16" t="s">
        <v>10</v>
      </c>
      <c r="C16" t="s">
        <v>13</v>
      </c>
      <c r="D16">
        <v>53000</v>
      </c>
    </row>
    <row r="17" spans="1:4" hidden="1" outlineLevel="2" x14ac:dyDescent="0.3">
      <c r="A17">
        <v>2019</v>
      </c>
      <c r="B17" t="s">
        <v>10</v>
      </c>
      <c r="C17" t="s">
        <v>7</v>
      </c>
      <c r="D17">
        <v>31000</v>
      </c>
    </row>
    <row r="18" spans="1:4" hidden="1" outlineLevel="2" x14ac:dyDescent="0.3">
      <c r="A18">
        <v>2018</v>
      </c>
      <c r="B18" t="s">
        <v>10</v>
      </c>
      <c r="C18" t="s">
        <v>7</v>
      </c>
      <c r="D18">
        <v>30020</v>
      </c>
    </row>
    <row r="19" spans="1:4" hidden="1" outlineLevel="2" x14ac:dyDescent="0.3">
      <c r="A19">
        <v>2020</v>
      </c>
      <c r="B19" t="s">
        <v>10</v>
      </c>
      <c r="C19" t="s">
        <v>17</v>
      </c>
      <c r="D19">
        <v>23000</v>
      </c>
    </row>
    <row r="20" spans="1:4" hidden="1" outlineLevel="2" x14ac:dyDescent="0.3">
      <c r="A20">
        <v>2018</v>
      </c>
      <c r="B20" t="s">
        <v>10</v>
      </c>
      <c r="C20" t="s">
        <v>9</v>
      </c>
      <c r="D20">
        <v>26500</v>
      </c>
    </row>
    <row r="21" spans="1:4" outlineLevel="1" collapsed="1" x14ac:dyDescent="0.3">
      <c r="A21" s="1" t="s">
        <v>121</v>
      </c>
      <c r="B21">
        <f>SUBTOTAL(9,B2:B20)</f>
        <v>0</v>
      </c>
      <c r="D21">
        <f>SUBTOTAL(9,D2:D20)</f>
        <v>519670</v>
      </c>
    </row>
    <row r="22" spans="1:4" hidden="1" outlineLevel="2" x14ac:dyDescent="0.3">
      <c r="A22">
        <v>2022</v>
      </c>
      <c r="B22" t="s">
        <v>14</v>
      </c>
      <c r="C22" t="s">
        <v>13</v>
      </c>
      <c r="D22">
        <v>52300</v>
      </c>
    </row>
    <row r="23" spans="1:4" hidden="1" outlineLevel="2" x14ac:dyDescent="0.3">
      <c r="A23">
        <v>2019</v>
      </c>
      <c r="B23" t="s">
        <v>14</v>
      </c>
      <c r="C23" t="s">
        <v>5</v>
      </c>
      <c r="D23">
        <v>25000</v>
      </c>
    </row>
    <row r="24" spans="1:4" hidden="1" outlineLevel="2" x14ac:dyDescent="0.3">
      <c r="A24">
        <v>2021</v>
      </c>
      <c r="B24" t="s">
        <v>14</v>
      </c>
      <c r="C24" t="s">
        <v>9</v>
      </c>
      <c r="D24">
        <v>31500</v>
      </c>
    </row>
    <row r="25" spans="1:4" hidden="1" outlineLevel="2" x14ac:dyDescent="0.3">
      <c r="A25">
        <v>2020</v>
      </c>
      <c r="B25" t="s">
        <v>14</v>
      </c>
      <c r="C25" t="s">
        <v>17</v>
      </c>
      <c r="D25">
        <v>19800</v>
      </c>
    </row>
    <row r="26" spans="1:4" hidden="1" outlineLevel="2" x14ac:dyDescent="0.3">
      <c r="A26">
        <v>2019</v>
      </c>
      <c r="B26" t="s">
        <v>14</v>
      </c>
      <c r="C26" t="s">
        <v>19</v>
      </c>
      <c r="D26">
        <v>33000</v>
      </c>
    </row>
    <row r="27" spans="1:4" hidden="1" outlineLevel="2" x14ac:dyDescent="0.3">
      <c r="A27">
        <v>2022</v>
      </c>
      <c r="B27" t="s">
        <v>14</v>
      </c>
      <c r="C27" t="s">
        <v>22</v>
      </c>
      <c r="D27">
        <v>25500</v>
      </c>
    </row>
    <row r="28" spans="1:4" hidden="1" outlineLevel="2" x14ac:dyDescent="0.3">
      <c r="A28">
        <v>2020</v>
      </c>
      <c r="B28" t="s">
        <v>14</v>
      </c>
      <c r="C28" t="s">
        <v>5</v>
      </c>
      <c r="D28">
        <v>19430</v>
      </c>
    </row>
    <row r="29" spans="1:4" hidden="1" outlineLevel="2" x14ac:dyDescent="0.3">
      <c r="A29">
        <v>2021</v>
      </c>
      <c r="B29" t="s">
        <v>14</v>
      </c>
      <c r="C29" t="s">
        <v>11</v>
      </c>
      <c r="D29">
        <v>25300</v>
      </c>
    </row>
    <row r="30" spans="1:4" hidden="1" outlineLevel="2" x14ac:dyDescent="0.3">
      <c r="A30">
        <v>2020</v>
      </c>
      <c r="B30" t="s">
        <v>14</v>
      </c>
      <c r="C30" t="s">
        <v>11</v>
      </c>
      <c r="D30">
        <v>24500</v>
      </c>
    </row>
    <row r="31" spans="1:4" hidden="1" outlineLevel="2" x14ac:dyDescent="0.3">
      <c r="A31">
        <v>2019</v>
      </c>
      <c r="B31" t="s">
        <v>14</v>
      </c>
      <c r="C31" t="s">
        <v>22</v>
      </c>
      <c r="D31">
        <v>23800</v>
      </c>
    </row>
    <row r="32" spans="1:4" hidden="1" outlineLevel="2" x14ac:dyDescent="0.3">
      <c r="A32">
        <v>2019</v>
      </c>
      <c r="B32" t="s">
        <v>14</v>
      </c>
      <c r="C32" t="s">
        <v>26</v>
      </c>
      <c r="D32">
        <v>25000</v>
      </c>
    </row>
    <row r="33" spans="1:4" hidden="1" outlineLevel="2" x14ac:dyDescent="0.3">
      <c r="A33">
        <v>2019</v>
      </c>
      <c r="B33" t="s">
        <v>14</v>
      </c>
      <c r="C33" t="s">
        <v>20</v>
      </c>
      <c r="D33">
        <v>23450</v>
      </c>
    </row>
    <row r="34" spans="1:4" hidden="1" outlineLevel="2" x14ac:dyDescent="0.3">
      <c r="A34">
        <v>2018</v>
      </c>
      <c r="B34" t="s">
        <v>14</v>
      </c>
      <c r="C34" t="s">
        <v>19</v>
      </c>
      <c r="D34">
        <v>32050</v>
      </c>
    </row>
    <row r="35" spans="1:4" hidden="1" outlineLevel="2" x14ac:dyDescent="0.3">
      <c r="A35">
        <v>2019</v>
      </c>
      <c r="B35" t="s">
        <v>14</v>
      </c>
      <c r="C35" t="s">
        <v>7</v>
      </c>
      <c r="D35">
        <v>31000</v>
      </c>
    </row>
    <row r="36" spans="1:4" hidden="1" outlineLevel="2" x14ac:dyDescent="0.3">
      <c r="A36">
        <v>2018</v>
      </c>
      <c r="B36" t="s">
        <v>14</v>
      </c>
      <c r="C36" t="s">
        <v>15</v>
      </c>
      <c r="D36">
        <v>31520</v>
      </c>
    </row>
    <row r="37" spans="1:4" hidden="1" outlineLevel="2" x14ac:dyDescent="0.3">
      <c r="A37">
        <v>2019</v>
      </c>
      <c r="B37" t="s">
        <v>14</v>
      </c>
      <c r="C37" t="s">
        <v>13</v>
      </c>
      <c r="D37">
        <v>29000</v>
      </c>
    </row>
    <row r="38" spans="1:4" hidden="1" outlineLevel="2" x14ac:dyDescent="0.3">
      <c r="A38">
        <v>2018</v>
      </c>
      <c r="B38" t="s">
        <v>14</v>
      </c>
      <c r="C38" t="s">
        <v>7</v>
      </c>
      <c r="D38">
        <v>30020</v>
      </c>
    </row>
    <row r="39" spans="1:4" hidden="1" outlineLevel="2" x14ac:dyDescent="0.3">
      <c r="A39">
        <v>2021</v>
      </c>
      <c r="B39" t="s">
        <v>14</v>
      </c>
      <c r="C39" t="s">
        <v>20</v>
      </c>
      <c r="D39">
        <v>44200</v>
      </c>
    </row>
    <row r="40" spans="1:4" hidden="1" outlineLevel="2" x14ac:dyDescent="0.3">
      <c r="A40">
        <v>2021</v>
      </c>
      <c r="B40" t="s">
        <v>14</v>
      </c>
      <c r="C40" t="s">
        <v>20</v>
      </c>
      <c r="D40">
        <v>24800</v>
      </c>
    </row>
    <row r="41" spans="1:4" hidden="1" outlineLevel="2" x14ac:dyDescent="0.3">
      <c r="A41">
        <v>2020</v>
      </c>
      <c r="B41" t="s">
        <v>14</v>
      </c>
      <c r="C41" t="s">
        <v>17</v>
      </c>
      <c r="D41">
        <v>22500</v>
      </c>
    </row>
    <row r="42" spans="1:4" hidden="1" outlineLevel="2" x14ac:dyDescent="0.3">
      <c r="A42">
        <v>2021</v>
      </c>
      <c r="B42" t="s">
        <v>14</v>
      </c>
      <c r="C42" t="s">
        <v>26</v>
      </c>
      <c r="D42">
        <v>27000</v>
      </c>
    </row>
    <row r="43" spans="1:4" hidden="1" outlineLevel="2" x14ac:dyDescent="0.3">
      <c r="A43">
        <v>2021</v>
      </c>
      <c r="B43" t="s">
        <v>14</v>
      </c>
      <c r="C43" t="s">
        <v>9</v>
      </c>
      <c r="D43">
        <v>31500</v>
      </c>
    </row>
    <row r="44" spans="1:4" hidden="1" outlineLevel="2" x14ac:dyDescent="0.3">
      <c r="A44">
        <v>2022</v>
      </c>
      <c r="B44" t="s">
        <v>14</v>
      </c>
      <c r="C44" t="s">
        <v>11</v>
      </c>
      <c r="D44">
        <v>27000</v>
      </c>
    </row>
    <row r="45" spans="1:4" hidden="1" outlineLevel="2" x14ac:dyDescent="0.3">
      <c r="A45">
        <v>2019</v>
      </c>
      <c r="B45" t="s">
        <v>14</v>
      </c>
      <c r="C45" t="s">
        <v>15</v>
      </c>
      <c r="D45">
        <v>24500</v>
      </c>
    </row>
    <row r="46" spans="1:4" hidden="1" outlineLevel="2" x14ac:dyDescent="0.3">
      <c r="A46">
        <v>2019</v>
      </c>
      <c r="B46" t="s">
        <v>14</v>
      </c>
      <c r="C46" t="s">
        <v>24</v>
      </c>
      <c r="D46">
        <v>24800</v>
      </c>
    </row>
    <row r="47" spans="1:4" outlineLevel="1" collapsed="1" x14ac:dyDescent="0.3">
      <c r="A47" s="1" t="s">
        <v>122</v>
      </c>
      <c r="B47">
        <f>SUBTOTAL(9,B22:B46)</f>
        <v>0</v>
      </c>
      <c r="D47">
        <f>SUBTOTAL(9,D22:D46)</f>
        <v>708470</v>
      </c>
    </row>
    <row r="48" spans="1:4" hidden="1" outlineLevel="2" x14ac:dyDescent="0.3">
      <c r="A48">
        <v>2021</v>
      </c>
      <c r="B48" t="s">
        <v>8</v>
      </c>
      <c r="C48" t="s">
        <v>9</v>
      </c>
      <c r="D48">
        <v>31500</v>
      </c>
    </row>
    <row r="49" spans="1:4" hidden="1" outlineLevel="2" x14ac:dyDescent="0.3">
      <c r="A49">
        <v>2018</v>
      </c>
      <c r="B49" t="s">
        <v>8</v>
      </c>
      <c r="C49" t="s">
        <v>19</v>
      </c>
      <c r="D49">
        <v>32050</v>
      </c>
    </row>
    <row r="50" spans="1:4" hidden="1" outlineLevel="2" x14ac:dyDescent="0.3">
      <c r="A50">
        <v>2019</v>
      </c>
      <c r="B50" t="s">
        <v>8</v>
      </c>
      <c r="C50" t="s">
        <v>22</v>
      </c>
      <c r="D50">
        <v>23800</v>
      </c>
    </row>
    <row r="51" spans="1:4" hidden="1" outlineLevel="2" x14ac:dyDescent="0.3">
      <c r="A51">
        <v>2020</v>
      </c>
      <c r="B51" t="s">
        <v>8</v>
      </c>
      <c r="C51" t="s">
        <v>5</v>
      </c>
      <c r="D51">
        <v>19430</v>
      </c>
    </row>
    <row r="52" spans="1:4" hidden="1" outlineLevel="2" x14ac:dyDescent="0.3">
      <c r="A52">
        <v>2021</v>
      </c>
      <c r="B52" t="s">
        <v>8</v>
      </c>
      <c r="C52" t="s">
        <v>11</v>
      </c>
      <c r="D52">
        <v>25300</v>
      </c>
    </row>
    <row r="53" spans="1:4" hidden="1" outlineLevel="2" x14ac:dyDescent="0.3">
      <c r="A53">
        <v>2018</v>
      </c>
      <c r="B53" t="s">
        <v>8</v>
      </c>
      <c r="C53" t="s">
        <v>9</v>
      </c>
      <c r="D53">
        <v>26500</v>
      </c>
    </row>
    <row r="54" spans="1:4" hidden="1" outlineLevel="2" x14ac:dyDescent="0.3">
      <c r="A54">
        <v>2020</v>
      </c>
      <c r="B54" t="s">
        <v>8</v>
      </c>
      <c r="C54" t="s">
        <v>26</v>
      </c>
      <c r="D54">
        <v>26000</v>
      </c>
    </row>
    <row r="55" spans="1:4" hidden="1" outlineLevel="2" x14ac:dyDescent="0.3">
      <c r="A55">
        <v>2020</v>
      </c>
      <c r="B55" t="s">
        <v>8</v>
      </c>
      <c r="C55" t="s">
        <v>17</v>
      </c>
      <c r="D55">
        <v>22500</v>
      </c>
    </row>
    <row r="56" spans="1:4" hidden="1" outlineLevel="2" x14ac:dyDescent="0.3">
      <c r="A56">
        <v>2018</v>
      </c>
      <c r="B56" t="s">
        <v>8</v>
      </c>
      <c r="C56" t="s">
        <v>7</v>
      </c>
      <c r="D56">
        <v>30020</v>
      </c>
    </row>
    <row r="57" spans="1:4" hidden="1" outlineLevel="2" x14ac:dyDescent="0.3">
      <c r="A57">
        <v>2021</v>
      </c>
      <c r="B57" t="s">
        <v>8</v>
      </c>
      <c r="C57" t="s">
        <v>5</v>
      </c>
      <c r="D57">
        <v>25000</v>
      </c>
    </row>
    <row r="58" spans="1:4" hidden="1" outlineLevel="2" x14ac:dyDescent="0.3">
      <c r="A58">
        <v>2022</v>
      </c>
      <c r="B58" t="s">
        <v>8</v>
      </c>
      <c r="C58" t="s">
        <v>11</v>
      </c>
      <c r="D58">
        <v>27000</v>
      </c>
    </row>
    <row r="59" spans="1:4" hidden="1" outlineLevel="2" x14ac:dyDescent="0.3">
      <c r="A59">
        <v>2019</v>
      </c>
      <c r="B59" t="s">
        <v>8</v>
      </c>
      <c r="C59" t="s">
        <v>17</v>
      </c>
      <c r="D59">
        <v>21800</v>
      </c>
    </row>
    <row r="60" spans="1:4" hidden="1" outlineLevel="2" x14ac:dyDescent="0.3">
      <c r="A60">
        <v>2020</v>
      </c>
      <c r="B60" t="s">
        <v>8</v>
      </c>
      <c r="C60" t="s">
        <v>11</v>
      </c>
      <c r="D60">
        <v>24500</v>
      </c>
    </row>
    <row r="61" spans="1:4" hidden="1" outlineLevel="2" x14ac:dyDescent="0.3">
      <c r="A61">
        <v>2022</v>
      </c>
      <c r="B61" t="s">
        <v>8</v>
      </c>
      <c r="C61" t="s">
        <v>22</v>
      </c>
      <c r="D61">
        <v>25500</v>
      </c>
    </row>
    <row r="62" spans="1:4" hidden="1" outlineLevel="2" x14ac:dyDescent="0.3">
      <c r="A62">
        <v>2020</v>
      </c>
      <c r="B62" t="s">
        <v>8</v>
      </c>
      <c r="C62" t="s">
        <v>5</v>
      </c>
      <c r="D62">
        <v>19430</v>
      </c>
    </row>
    <row r="63" spans="1:4" hidden="1" outlineLevel="2" x14ac:dyDescent="0.3">
      <c r="A63">
        <v>2021</v>
      </c>
      <c r="B63" t="s">
        <v>8</v>
      </c>
      <c r="C63" t="s">
        <v>9</v>
      </c>
      <c r="D63">
        <v>31500</v>
      </c>
    </row>
    <row r="64" spans="1:4" hidden="1" outlineLevel="2" x14ac:dyDescent="0.3">
      <c r="A64">
        <v>2020</v>
      </c>
      <c r="B64" t="s">
        <v>8</v>
      </c>
      <c r="C64" t="s">
        <v>17</v>
      </c>
      <c r="D64">
        <v>19800</v>
      </c>
    </row>
    <row r="65" spans="1:4" hidden="1" outlineLevel="2" x14ac:dyDescent="0.3">
      <c r="A65">
        <v>2020</v>
      </c>
      <c r="B65" t="s">
        <v>8</v>
      </c>
      <c r="C65" t="s">
        <v>13</v>
      </c>
      <c r="D65">
        <v>29500</v>
      </c>
    </row>
    <row r="66" spans="1:4" outlineLevel="1" collapsed="1" x14ac:dyDescent="0.3">
      <c r="A66" s="1" t="s">
        <v>123</v>
      </c>
      <c r="B66">
        <f>SUBTOTAL(9,B48:B65)</f>
        <v>0</v>
      </c>
      <c r="D66">
        <f>SUBTOTAL(9,D48:D65)</f>
        <v>461130</v>
      </c>
    </row>
    <row r="67" spans="1:4" hidden="1" outlineLevel="2" x14ac:dyDescent="0.3">
      <c r="A67">
        <v>2019</v>
      </c>
      <c r="B67" t="s">
        <v>6</v>
      </c>
      <c r="C67" t="s">
        <v>5</v>
      </c>
      <c r="D67">
        <v>23450</v>
      </c>
    </row>
    <row r="68" spans="1:4" hidden="1" outlineLevel="2" x14ac:dyDescent="0.3">
      <c r="A68">
        <v>2021</v>
      </c>
      <c r="B68" t="s">
        <v>6</v>
      </c>
      <c r="C68" t="s">
        <v>11</v>
      </c>
      <c r="D68">
        <v>25300</v>
      </c>
    </row>
    <row r="69" spans="1:4" hidden="1" outlineLevel="2" x14ac:dyDescent="0.3">
      <c r="A69">
        <v>2020</v>
      </c>
      <c r="B69" t="s">
        <v>6</v>
      </c>
      <c r="C69" t="s">
        <v>13</v>
      </c>
      <c r="D69">
        <v>29500</v>
      </c>
    </row>
    <row r="70" spans="1:4" hidden="1" outlineLevel="2" x14ac:dyDescent="0.3">
      <c r="A70">
        <v>2018</v>
      </c>
      <c r="B70" t="s">
        <v>6</v>
      </c>
      <c r="C70" t="s">
        <v>7</v>
      </c>
      <c r="D70">
        <v>30020</v>
      </c>
    </row>
    <row r="71" spans="1:4" hidden="1" outlineLevel="2" x14ac:dyDescent="0.3">
      <c r="A71">
        <v>2020</v>
      </c>
      <c r="B71" t="s">
        <v>6</v>
      </c>
      <c r="C71" t="s">
        <v>17</v>
      </c>
      <c r="D71">
        <v>23000</v>
      </c>
    </row>
    <row r="72" spans="1:4" hidden="1" outlineLevel="2" x14ac:dyDescent="0.3">
      <c r="A72">
        <v>2021</v>
      </c>
      <c r="B72" t="s">
        <v>6</v>
      </c>
      <c r="C72" t="s">
        <v>20</v>
      </c>
      <c r="D72">
        <v>24800</v>
      </c>
    </row>
    <row r="73" spans="1:4" hidden="1" outlineLevel="2" x14ac:dyDescent="0.3">
      <c r="A73">
        <v>2021</v>
      </c>
      <c r="B73" t="s">
        <v>6</v>
      </c>
      <c r="C73" t="s">
        <v>9</v>
      </c>
      <c r="D73">
        <v>31500</v>
      </c>
    </row>
    <row r="74" spans="1:4" hidden="1" outlineLevel="2" x14ac:dyDescent="0.3">
      <c r="A74">
        <v>2020</v>
      </c>
      <c r="B74" t="s">
        <v>6</v>
      </c>
      <c r="C74" t="s">
        <v>5</v>
      </c>
      <c r="D74">
        <v>19430</v>
      </c>
    </row>
    <row r="75" spans="1:4" hidden="1" outlineLevel="2" x14ac:dyDescent="0.3">
      <c r="A75">
        <v>2018</v>
      </c>
      <c r="B75" t="s">
        <v>6</v>
      </c>
      <c r="C75" t="s">
        <v>9</v>
      </c>
      <c r="D75">
        <v>26500</v>
      </c>
    </row>
    <row r="76" spans="1:4" hidden="1" outlineLevel="2" x14ac:dyDescent="0.3">
      <c r="A76">
        <v>2020</v>
      </c>
      <c r="B76" t="s">
        <v>6</v>
      </c>
      <c r="C76" t="s">
        <v>26</v>
      </c>
      <c r="D76">
        <v>26000</v>
      </c>
    </row>
    <row r="77" spans="1:4" hidden="1" outlineLevel="2" x14ac:dyDescent="0.3">
      <c r="A77">
        <v>2019</v>
      </c>
      <c r="B77" t="s">
        <v>6</v>
      </c>
      <c r="C77" t="s">
        <v>17</v>
      </c>
      <c r="D77">
        <v>21800</v>
      </c>
    </row>
    <row r="78" spans="1:4" hidden="1" outlineLevel="2" x14ac:dyDescent="0.3">
      <c r="A78">
        <v>2020</v>
      </c>
      <c r="B78" t="s">
        <v>6</v>
      </c>
      <c r="C78" t="s">
        <v>17</v>
      </c>
      <c r="D78">
        <v>22500</v>
      </c>
    </row>
    <row r="79" spans="1:4" hidden="1" outlineLevel="2" x14ac:dyDescent="0.3">
      <c r="A79">
        <v>2022</v>
      </c>
      <c r="B79" t="s">
        <v>6</v>
      </c>
      <c r="C79" t="s">
        <v>11</v>
      </c>
      <c r="D79">
        <v>27000</v>
      </c>
    </row>
    <row r="80" spans="1:4" hidden="1" outlineLevel="2" x14ac:dyDescent="0.3">
      <c r="A80">
        <v>2019</v>
      </c>
      <c r="B80" t="s">
        <v>6</v>
      </c>
      <c r="C80" t="s">
        <v>13</v>
      </c>
      <c r="D80">
        <v>29000</v>
      </c>
    </row>
    <row r="81" spans="1:4" hidden="1" outlineLevel="2" x14ac:dyDescent="0.3">
      <c r="A81">
        <v>2019</v>
      </c>
      <c r="B81" t="s">
        <v>6</v>
      </c>
      <c r="C81" t="s">
        <v>19</v>
      </c>
      <c r="D81">
        <v>33000</v>
      </c>
    </row>
    <row r="82" spans="1:4" hidden="1" outlineLevel="2" x14ac:dyDescent="0.3">
      <c r="A82">
        <v>2022</v>
      </c>
      <c r="B82" t="s">
        <v>6</v>
      </c>
      <c r="C82" t="s">
        <v>22</v>
      </c>
      <c r="D82">
        <v>25500</v>
      </c>
    </row>
    <row r="83" spans="1:4" hidden="1" outlineLevel="2" x14ac:dyDescent="0.3">
      <c r="A83">
        <v>2019</v>
      </c>
      <c r="B83" t="s">
        <v>6</v>
      </c>
      <c r="C83" t="s">
        <v>7</v>
      </c>
      <c r="D83">
        <v>31000</v>
      </c>
    </row>
    <row r="84" spans="1:4" hidden="1" outlineLevel="2" x14ac:dyDescent="0.3">
      <c r="A84">
        <v>2019</v>
      </c>
      <c r="B84" t="s">
        <v>6</v>
      </c>
      <c r="C84" t="s">
        <v>20</v>
      </c>
      <c r="D84">
        <v>23450</v>
      </c>
    </row>
    <row r="85" spans="1:4" hidden="1" outlineLevel="2" x14ac:dyDescent="0.3">
      <c r="A85">
        <v>2020</v>
      </c>
      <c r="B85" t="s">
        <v>6</v>
      </c>
      <c r="C85" t="s">
        <v>11</v>
      </c>
      <c r="D85">
        <v>24500</v>
      </c>
    </row>
    <row r="86" spans="1:4" hidden="1" outlineLevel="2" x14ac:dyDescent="0.3">
      <c r="A86">
        <v>2022</v>
      </c>
      <c r="B86" t="s">
        <v>6</v>
      </c>
      <c r="C86" t="s">
        <v>13</v>
      </c>
      <c r="D86">
        <v>53000</v>
      </c>
    </row>
    <row r="87" spans="1:4" hidden="1" outlineLevel="2" x14ac:dyDescent="0.3">
      <c r="A87">
        <v>2021</v>
      </c>
      <c r="B87" t="s">
        <v>6</v>
      </c>
      <c r="C87" t="s">
        <v>26</v>
      </c>
      <c r="D87">
        <v>27000</v>
      </c>
    </row>
    <row r="88" spans="1:4" hidden="1" outlineLevel="2" x14ac:dyDescent="0.3">
      <c r="A88">
        <v>2021</v>
      </c>
      <c r="B88" t="s">
        <v>6</v>
      </c>
      <c r="C88" t="s">
        <v>20</v>
      </c>
      <c r="D88">
        <v>44200</v>
      </c>
    </row>
    <row r="89" spans="1:4" hidden="1" outlineLevel="2" x14ac:dyDescent="0.3">
      <c r="A89">
        <v>2018</v>
      </c>
      <c r="B89" t="s">
        <v>6</v>
      </c>
      <c r="C89" t="s">
        <v>15</v>
      </c>
      <c r="D89">
        <v>31520</v>
      </c>
    </row>
    <row r="90" spans="1:4" hidden="1" outlineLevel="2" x14ac:dyDescent="0.3">
      <c r="A90">
        <v>2021</v>
      </c>
      <c r="B90" t="s">
        <v>6</v>
      </c>
      <c r="C90" t="s">
        <v>7</v>
      </c>
      <c r="D90">
        <v>29450</v>
      </c>
    </row>
    <row r="91" spans="1:4" hidden="1" outlineLevel="2" x14ac:dyDescent="0.3">
      <c r="A91">
        <v>2022</v>
      </c>
      <c r="B91" t="s">
        <v>6</v>
      </c>
      <c r="C91" t="s">
        <v>22</v>
      </c>
      <c r="D91">
        <v>25500</v>
      </c>
    </row>
    <row r="92" spans="1:4" hidden="1" outlineLevel="2" x14ac:dyDescent="0.3">
      <c r="A92">
        <v>2021</v>
      </c>
      <c r="B92" t="s">
        <v>6</v>
      </c>
      <c r="C92" t="s">
        <v>5</v>
      </c>
      <c r="D92">
        <v>25000</v>
      </c>
    </row>
    <row r="93" spans="1:4" hidden="1" outlineLevel="2" x14ac:dyDescent="0.3">
      <c r="A93">
        <v>2020</v>
      </c>
      <c r="B93" t="s">
        <v>6</v>
      </c>
      <c r="C93" t="s">
        <v>9</v>
      </c>
      <c r="D93">
        <v>28000</v>
      </c>
    </row>
    <row r="94" spans="1:4" hidden="1" outlineLevel="2" x14ac:dyDescent="0.3">
      <c r="A94">
        <v>2021</v>
      </c>
      <c r="B94" t="s">
        <v>6</v>
      </c>
      <c r="C94" t="s">
        <v>11</v>
      </c>
      <c r="D94">
        <v>25300</v>
      </c>
    </row>
    <row r="95" spans="1:4" hidden="1" outlineLevel="2" x14ac:dyDescent="0.3">
      <c r="A95">
        <v>2018</v>
      </c>
      <c r="B95" t="s">
        <v>6</v>
      </c>
      <c r="C95" t="s">
        <v>19</v>
      </c>
      <c r="D95">
        <v>32050</v>
      </c>
    </row>
    <row r="96" spans="1:4" hidden="1" outlineLevel="2" x14ac:dyDescent="0.3">
      <c r="A96">
        <v>2019</v>
      </c>
      <c r="B96" t="s">
        <v>6</v>
      </c>
      <c r="C96" t="s">
        <v>17</v>
      </c>
      <c r="D96">
        <v>21800</v>
      </c>
    </row>
    <row r="97" spans="1:4" hidden="1" outlineLevel="2" x14ac:dyDescent="0.3">
      <c r="A97">
        <v>2019</v>
      </c>
      <c r="B97" t="s">
        <v>6</v>
      </c>
      <c r="C97" t="s">
        <v>13</v>
      </c>
      <c r="D97">
        <v>29000</v>
      </c>
    </row>
    <row r="98" spans="1:4" hidden="1" outlineLevel="2" x14ac:dyDescent="0.3">
      <c r="A98">
        <v>2021</v>
      </c>
      <c r="B98" t="s">
        <v>6</v>
      </c>
      <c r="C98" t="s">
        <v>5</v>
      </c>
      <c r="D98">
        <v>25000</v>
      </c>
    </row>
    <row r="99" spans="1:4" hidden="1" outlineLevel="2" x14ac:dyDescent="0.3">
      <c r="A99">
        <v>2022</v>
      </c>
      <c r="B99" t="s">
        <v>6</v>
      </c>
      <c r="C99" t="s">
        <v>13</v>
      </c>
      <c r="D99">
        <v>52300</v>
      </c>
    </row>
    <row r="100" spans="1:4" outlineLevel="1" collapsed="1" x14ac:dyDescent="0.3">
      <c r="A100" s="1" t="s">
        <v>124</v>
      </c>
      <c r="B100">
        <f>SUBTOTAL(9,B67:B99)</f>
        <v>0</v>
      </c>
      <c r="D100">
        <f>SUBTOTAL(9,D67:D99)</f>
        <v>946370</v>
      </c>
    </row>
    <row r="101" spans="1:4" hidden="1" outlineLevel="2" x14ac:dyDescent="0.3">
      <c r="A101">
        <v>2019</v>
      </c>
      <c r="B101" t="s">
        <v>12</v>
      </c>
      <c r="C101" t="s">
        <v>24</v>
      </c>
      <c r="D101">
        <v>24800</v>
      </c>
    </row>
    <row r="102" spans="1:4" outlineLevel="1" collapsed="1" x14ac:dyDescent="0.3">
      <c r="A102" s="1" t="s">
        <v>125</v>
      </c>
      <c r="B102">
        <f>SUBTOTAL(9,B101:B101)</f>
        <v>0</v>
      </c>
      <c r="D102">
        <f>SUBTOTAL(9,D101:D101)</f>
        <v>24800</v>
      </c>
    </row>
    <row r="103" spans="1:4" x14ac:dyDescent="0.3">
      <c r="A103" s="1" t="s">
        <v>119</v>
      </c>
      <c r="B103">
        <f>SUBTOTAL(9,B2:B101)</f>
        <v>0</v>
      </c>
      <c r="D103">
        <f>SUBTOTAL(9,D2:D101)</f>
        <v>2660440</v>
      </c>
    </row>
  </sheetData>
  <mergeCells count="2">
    <mergeCell ref="F2:I3"/>
    <mergeCell ref="H5:I5"/>
  </mergeCells>
  <pageMargins left="0.7" right="0.7" top="0.75" bottom="0.75" header="0.3" footer="0.3"/>
  <pageSetup orientation="portrait" r:id="rId1"/>
  <rowBreaks count="5" manualBreakCount="5">
    <brk id="21" max="16383" man="1"/>
    <brk id="47" max="16383" man="1"/>
    <brk id="66" max="16383" man="1"/>
    <brk id="100" max="16383" man="1"/>
    <brk id="103" max="16383"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439FE7-59F5-4D65-A8DE-4B530E3D19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FUNCTIONS DATABASE FUNCTIO</vt:lpstr>
      <vt:lpstr>Sub_Total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Obito Uchiha</dc:creator>
  <cp:lastModifiedBy>Obito Uchiha</cp:lastModifiedBy>
  <cp:lastPrinted>2024-06-07T11:26:31Z</cp:lastPrinted>
  <dcterms:created xsi:type="dcterms:W3CDTF">2024-06-06T14:45:11Z</dcterms:created>
  <dcterms:modified xsi:type="dcterms:W3CDTF">2024-06-19T14:32:26Z</dcterms:modified>
</cp:coreProperties>
</file>