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E15D257-B0F7-4819-A191-34095B14D6E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Лист1" sheetId="1" state="hidden" r:id="rId1"/>
    <sheet name="Лист2 (3)" sheetId="3" r:id="rId2"/>
  </sheets>
  <externalReferences>
    <externalReference r:id="rId3"/>
  </externalReferences>
  <definedNames>
    <definedName name="_xlnm.Print_Titles" localSheetId="1">'Лист2 (3)'!$6:$6</definedName>
    <definedName name="_xlnm.Print_Area" localSheetId="0">Лист1!$A$1:$H$61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51" i="1" l="1"/>
  <c r="H51" i="1"/>
  <c r="H52" i="1" l="1"/>
  <c r="G52" i="1"/>
</calcChain>
</file>

<file path=xl/sharedStrings.xml><?xml version="1.0" encoding="utf-8"?>
<sst xmlns="http://schemas.openxmlformats.org/spreadsheetml/2006/main" count="259" uniqueCount="197">
  <si>
    <t>Заказчик: АО "КазТрансОйл"</t>
  </si>
  <si>
    <t>Подрядчик: ТОО "Antarium Group"</t>
  </si>
  <si>
    <t>Договор: № 591434/2021/1 от 16.06.2021 г.</t>
  </si>
  <si>
    <t>Объект:  "НПС им.Т.Касымова. Реконструкция камеры пуска СОиДнефтепровода "Узень-Атырау-Самара"</t>
  </si>
  <si>
    <t>СВОДНАЯ ВЕДОМОСТЬ ОБОРУДОВАНИЯ</t>
  </si>
  <si>
    <t>№</t>
  </si>
  <si>
    <t>Шифр,
№ п сметы</t>
  </si>
  <si>
    <t>Наименование</t>
  </si>
  <si>
    <t>Ед. изм.</t>
  </si>
  <si>
    <t>Количество</t>
  </si>
  <si>
    <t>Сметная стоимость единицы, тенге</t>
  </si>
  <si>
    <t>стоимость единицы</t>
  </si>
  <si>
    <t>Итого стоимость</t>
  </si>
  <si>
    <t>Локальная смета №02-01-1 "НПС им.Т.Касымова. Реконструкция камеры пуска СОиД нефтепровода "Узень-Атырау-Самара". Технология производства</t>
  </si>
  <si>
    <t>13</t>
  </si>
  <si>
    <t>15</t>
  </si>
  <si>
    <t>17</t>
  </si>
  <si>
    <t>38</t>
  </si>
  <si>
    <t>40</t>
  </si>
  <si>
    <t>42</t>
  </si>
  <si>
    <t>Итого по Локальной смете</t>
  </si>
  <si>
    <t>Локальная смета №02-01-3 "НПС им.Т.Касымова. Реконструкция камеры пуска СОиД нефтепровода "Узень-Атырау-Самара". Автоматизация</t>
  </si>
  <si>
    <t>2</t>
  </si>
  <si>
    <t>4</t>
  </si>
  <si>
    <t>5</t>
  </si>
  <si>
    <t>7</t>
  </si>
  <si>
    <t>9</t>
  </si>
  <si>
    <t>12</t>
  </si>
  <si>
    <t>16</t>
  </si>
  <si>
    <t>18</t>
  </si>
  <si>
    <t>20</t>
  </si>
  <si>
    <t>22</t>
  </si>
  <si>
    <t>24</t>
  </si>
  <si>
    <t>26</t>
  </si>
  <si>
    <t>30</t>
  </si>
  <si>
    <t>33</t>
  </si>
  <si>
    <t>106</t>
  </si>
  <si>
    <t>108</t>
  </si>
  <si>
    <t>110</t>
  </si>
  <si>
    <t>112</t>
  </si>
  <si>
    <t>114</t>
  </si>
  <si>
    <t>116</t>
  </si>
  <si>
    <t>118</t>
  </si>
  <si>
    <t>119</t>
  </si>
  <si>
    <t>120</t>
  </si>
  <si>
    <t>123</t>
  </si>
  <si>
    <t>172</t>
  </si>
  <si>
    <t>179</t>
  </si>
  <si>
    <t>Локальная смета №04-01-1 "НПС им.Т.Касымова. Реконструкция камеры пуска СОиД нефтепровода "Узень-Атырау-Самара". Электроснабжение</t>
  </si>
  <si>
    <t>ИТОГО по Ведомости оборудования:</t>
  </si>
  <si>
    <t>Заказчик</t>
  </si>
  <si>
    <t>Подрядчик</t>
  </si>
  <si>
    <t>АО  «КазТрансОйл»</t>
  </si>
  <si>
    <t>ТОО "Antarium Group"</t>
  </si>
  <si>
    <t>(наименование организации, бизнес-идентификационный номер или индивидуальный идентификационный номер)</t>
  </si>
  <si>
    <t xml:space="preserve">Заместитель генерального директора                                            С.А. Арынов </t>
  </si>
  <si>
    <t>Генеральный директор</t>
  </si>
  <si>
    <t xml:space="preserve">Е.К. Атажан </t>
  </si>
  <si>
    <t>(должность, подпись, расшифровка подписи)</t>
  </si>
  <si>
    <t>Место печати</t>
  </si>
  <si>
    <t>№п/п</t>
  </si>
  <si>
    <t>Наименование СИ</t>
  </si>
  <si>
    <t>Тип СИ</t>
  </si>
  <si>
    <t>Количество, шт.</t>
  </si>
  <si>
    <t>Сертификат об утв типа с реестра ГСИ РК</t>
  </si>
  <si>
    <t>Описание типа</t>
  </si>
  <si>
    <t>Сертификат о поверке или паспорт с зав поверкой</t>
  </si>
  <si>
    <t>Методика поверки</t>
  </si>
  <si>
    <t>Рук-во по экспл</t>
  </si>
  <si>
    <t>Разрешение ЧС</t>
  </si>
  <si>
    <t>Зав номер</t>
  </si>
  <si>
    <t>Год выпуска</t>
  </si>
  <si>
    <t>Диапазон</t>
  </si>
  <si>
    <t>Изготовитель</t>
  </si>
  <si>
    <t>Сертификат об утв типа</t>
  </si>
  <si>
    <t>Признание первичной поверки</t>
  </si>
  <si>
    <t>Дата поверки</t>
  </si>
  <si>
    <t>Примечание</t>
  </si>
  <si>
    <t xml:space="preserve">Стоимость ультразвуковогонакладного расходомера 7МЕ3723-1LK22-1UB3-Z A01+B39+E07+F13+J62+R57+S30+T29 Siemens (FQIT-1.1)
</t>
  </si>
  <si>
    <t xml:space="preserve">Дренажная емкость подземная, V=20м3, ЕПП-20-2400-900-2-У1, опросный лист 2019.03.011-ТХ.ОЛ 6
</t>
  </si>
  <si>
    <t xml:space="preserve">Устройство запуска средств очистки и диагностики для нефтепроводов с байонетным затвором, с устройством задней запасовки снаряда по ТУ3683-019-03481263-01,УЗПЗб М-1000-8,0-П (в комплекте: камера запуска,лоток, площадка обслуживания, устройство запасовки, багор, устройство загрузочное-кран консольный ручной, поддон, запорная арматура(клапан запорный Ду25,Ру16МПа,кран шаровой Ду50,Ру 10МПа, клапан запорный стальной Ду15, Ру16МПа), манометр, комплект фундаментных болтов), опросный лист 2019.03.011-ТХ.ОЛ 1
</t>
  </si>
  <si>
    <t>комплект</t>
  </si>
  <si>
    <t>шт.</t>
  </si>
  <si>
    <t xml:space="preserve">Насосполупогружной НВН 50.50-(3,2)04-С-УТ-DN700/0,25-1-УХЛ1 по ТУ ШГИЮ.063831.001.ТУ, опросный лист 2019.03.011-ТХ.ОЛ 6
</t>
  </si>
  <si>
    <t xml:space="preserve">Задвижкастальная, клиновая, литая с выдвижным шпинделем под приварку к трубе 1020х14 30с976нж Ду1000, Ру6,3МПа (перепад на затворе 5,5МПа), среда - нефть, Тдо +90 град.С, установка подземная с колонкой управления Серия 3.901-13 под привод тип "Д", длина штока заводская, с заводским антикоррозионным покрытием усиленного типа, класс герметичности А, климатическое исполнение У1, с электроприводом BiFi SGR-1000-050/22000-8, время срабатывания 630 сек,мощность 11,6кВт, ПТ11009-1000М (опросный лист 2019.03.011-ТХ.ОЛ 2)
</t>
  </si>
  <si>
    <t>шт</t>
  </si>
  <si>
    <t xml:space="preserve">Задвижкастальная, клиновая, литая с выдвижным шпинделем под приварку к трубе 530х9 30с976нж Ду500, Ру6,3МПа(перепад на затворе 5,5МПа), среда - нефть, Т до+90 град.С, установка подземная с колонкой управления Серия 3.901-13 под привод тип "Д", длина штока2710мм, с заводским антикоррозионным покрытием усиленного типа, класс герметичности А, климатическое исполнение У1, с электроприводом BiFi SGR-400-050/9600-9, время срабатывания 334 сек,мощность 5,8кВт, ПТ11009-500М1 (опросный лист 2019.03.011-ТХ.ОЛ3)
</t>
  </si>
  <si>
    <t xml:space="preserve">Задвижкастальная, клиновая, фланцевая с выдвижным шпинделем 30с976нж Ду300, Ру6,3МПа, ст 20Л, подземной установки (колодезного исполнения) с удлинителем штока, среда - нефть, Т раб.среды до +300 град.С, класс герметичности А, климатическое исполнение У1, сэлектроприводом BiFi SGR-160-030/2150-21, мощность3,3кВт, время срабатывания 112 сек, с комплектомответных фланцев, крепежом и прокладками, ПТ11084-300 (опросный лист 2019.03.011-ТХ.ОЛ 4)
</t>
  </si>
  <si>
    <t xml:space="preserve">RTD-Термометр TR62-VDEB3XL20TZ1Endress+Hauser (TE/TT-1.1)
</t>
  </si>
  <si>
    <t xml:space="preserve">Термокарман TA540-1ААAЕС8EA6BO Endress+Hauser (TW-1.1)
</t>
  </si>
  <si>
    <t xml:space="preserve">Преобразовательтемпературы TМT82- ВАА1ЕВ1А1ААА1Е1F1PAZ1 Endress+Hauser (TIT-2.1)
</t>
  </si>
  <si>
    <t xml:space="preserve">Термометр TST 310-B8B1A3A8E1ETZ1 Endress+Hauser (TIT-2.1)
</t>
  </si>
  <si>
    <t xml:space="preserve">RTD-Термометр TR62-VEEB3XL20TZ1Endress+Hauser (TIT-4.1)
</t>
  </si>
  <si>
    <t xml:space="preserve">Термокарман TA540-1ААAЕС8РС1ВО Endress+Hauser (TW-4.1)
</t>
  </si>
  <si>
    <t xml:space="preserve">RTD-Термометр TR62-VEEB3XL20TZ1Endress+Hauser (TIT-4.2)
</t>
  </si>
  <si>
    <t xml:space="preserve">Термокарман TA540-1ААAЕС8РС1ВО Endress+Hauser (TW-4.2)
</t>
  </si>
  <si>
    <t xml:space="preserve">Датчик избыточного давления, Gerabar M, PMP71-1BА1U21GPAAUZ1 Endress+Hauser(PIT-2.1 PIT-3.1)
</t>
  </si>
  <si>
    <t xml:space="preserve">Датчик избыточного давления, Gerabar M, PMP75-1BА1P21UF1AUZ1 Endress+Hauser(PIt-4.1)
</t>
  </si>
  <si>
    <t xml:space="preserve">Преобразователь уровня, Micropilot FMR51-BCACCBBAА5RGJOUPВZ1 Endress+Hauser(Бобышка, ANSI NPT1-1/2 в комплекте) (LIT-4.1)
</t>
  </si>
  <si>
    <t xml:space="preserve">Сигнализатор уровня, длина зонда2000мм, FTL51-GGR2BB6G4AZ1 Endress+Hauser (LSA-1.1 LSA-2.1)
</t>
  </si>
  <si>
    <t xml:space="preserve">Сигнализатор уровня, длина зонда1550мм, FTL51-GGR2BB6G4AZ1 Endress+Hauser (LSА-4.1)
</t>
  </si>
  <si>
    <t xml:space="preserve">Искробезопасный барьер NAMUR FTL325N-F1E11 Endress+Hauser
</t>
  </si>
  <si>
    <t xml:space="preserve">Сигнализатор прохождения очистного устройства МДПС-3 ИПЦЭ 418128.002 в комплекте с Блок питания и регистрации для МДПС-3 , БПР-2 (См.лист 12.2.)
</t>
  </si>
  <si>
    <t>компл</t>
  </si>
  <si>
    <t xml:space="preserve">Модуль интерфейса CI801 3BSE022366R1 (разъем питания в комплекте)
</t>
  </si>
  <si>
    <t xml:space="preserve">Оконечное согласующее устройство TВ807 АВВ 3BSE008538R1
</t>
  </si>
  <si>
    <t xml:space="preserve">Модуль вводадискретных сигналов Di810 3BSE008508R1 АВВ
</t>
  </si>
  <si>
    <t xml:space="preserve">Модуль вывода дискретных сигналов DO810 3BSE008510R1 АВВ
</t>
  </si>
  <si>
    <t xml:space="preserve">Компактный терминальный модуль TU810 АВВ 3BSE013230R1 АВВ
</t>
  </si>
  <si>
    <t xml:space="preserve">Модуль вводааналоговых сигналов , 8 каналов, 3BSС690071R1 АВВ
</t>
  </si>
  <si>
    <t xml:space="preserve">Терминальныймодуль 3BSС690075R1 АВВ
</t>
  </si>
  <si>
    <t xml:space="preserve">Адаптер TB8053BSE008534R1 АВВ
</t>
  </si>
  <si>
    <t xml:space="preserve">Адаптер TB8063BSE008536R1 АВВ
</t>
  </si>
  <si>
    <t xml:space="preserve">Источник питанияQUINT-PS/1AC/24DC/10A 2866763
</t>
  </si>
  <si>
    <t xml:space="preserve">Термопечатающий принтер для кабельных бирок THERMOMARK ROLL2.0 1085260
</t>
  </si>
  <si>
    <t xml:space="preserve">Термопечатающийпринтер для кабельных бирок THERMOMARK CARD 2.0 1085267
</t>
  </si>
  <si>
    <t xml:space="preserve">Высокомачтовая опора оцинкованная с мобильной короной, молниеотводом и светодиодными прожекторами ВГМ-25 КРОИ КТрО 04897
</t>
  </si>
  <si>
    <t xml:space="preserve">Ультразвуковой накладной расходомер 
</t>
  </si>
  <si>
    <t>7МЕ3723-1LK22-1UB3-Z A01+B39+E07+F13+J62+R57+S30+T29 Siemens (FQIT-1.1)</t>
  </si>
  <si>
    <t xml:space="preserve">RTD-Термометр 
</t>
  </si>
  <si>
    <t>TR62-VDEB3XL20TZ1Endress+Hauser (TE/TT-1.1)</t>
  </si>
  <si>
    <t>TМT82- ВАА1ЕВ1А1ААА1Е1F1PAZ1 Endress+Hauser (TIT-2.1)</t>
  </si>
  <si>
    <t xml:space="preserve">Термометр 
</t>
  </si>
  <si>
    <t>TST 310-B8B1A3A8E1ETZ1 Endress+Hauser (TIT-2.1)</t>
  </si>
  <si>
    <t>TR62-VEEB3XL20TZ1Endress+Hauser (TIT-4.1)</t>
  </si>
  <si>
    <t>TR62-VEEB3XL20TZ1Endress+Hauser (TIT-4.2)</t>
  </si>
  <si>
    <t xml:space="preserve">Датчик избыточного давления, 
</t>
  </si>
  <si>
    <t>Micropilot FMR51-BCACCBBAА5RGJOUPВZ1 Endress+Hauser(Бобышка, ANSI NPT1-1/2 в комплекте) (LIT-4.1)</t>
  </si>
  <si>
    <t xml:space="preserve">Искробезопасный барьер 
</t>
  </si>
  <si>
    <t>NAMUR FTL325N-F1E11 Endress+Hauser</t>
  </si>
  <si>
    <t>3BSС690071R1 АВВ</t>
  </si>
  <si>
    <t>Преобразователь уровня</t>
  </si>
  <si>
    <t>Объект: "НПС им.Т.Касымова. Реконструкция камеры пуска СОиД нефтепровода "Узень-Атырау-Самара"</t>
  </si>
  <si>
    <t xml:space="preserve">Перечень предоставления необходимых документов на средства измерения при сдаче вновь построенных объектов 										</t>
  </si>
  <si>
    <t>Приложение 1</t>
  </si>
  <si>
    <t>№14629 от 29.11.2017 приложение 5 листов</t>
  </si>
  <si>
    <t>KZ96VTN00002100 №14629 от 29.11.2017 №KZ.02.02.05941-2017</t>
  </si>
  <si>
    <t>Мотивированный отказ (ЕПП) KZ2200018418Ru</t>
  </si>
  <si>
    <t>ЕПП-20 (ООО ЗЕОТЕК)</t>
  </si>
  <si>
    <t xml:space="preserve">Преобразователь температуры 
</t>
  </si>
  <si>
    <t>Сигнализатор уровня, длина зонда 2000мм; 1550 мм</t>
  </si>
  <si>
    <t>KZ37VTN00003938 от 08.10.2019 №KZ.02.01.00315-2019</t>
  </si>
  <si>
    <t>№315 от 08.10.2019 приложение 8 листов</t>
  </si>
  <si>
    <t>KZ36VTN00004926 №884 от 29.01.2021 №KZ.02.01.00884-2020</t>
  </si>
  <si>
    <t>№884 от 29.01.2021 приложение 13 листов</t>
  </si>
  <si>
    <t>KZ25VTN00003766 №222 от 19.08.2019 №KZ.02.01.00222-2019</t>
  </si>
  <si>
    <t>№222 от 19.08.2019 приложение 5 листов</t>
  </si>
  <si>
    <t>KZ95VTN00003767 №223 от 19.08.2019 №KZ.02.01.00223-2019</t>
  </si>
  <si>
    <t>№223 от 19.08.2019 приложение 8 листов</t>
  </si>
  <si>
    <t>Исх. №22/2021 от 22.09.2021 не предназначены для осуществления непрерывных измерений и не предусматривают наличия метрологических характеристик</t>
  </si>
  <si>
    <t>Паспорт Серийный №N1N9078008792 поверка первичная  3 кв 2021 на 4 года</t>
  </si>
  <si>
    <t>тех папорт № S90DA00109C; S90DA10109C первична поверка 01.10.2021 на 5 лет</t>
  </si>
  <si>
    <t>тех папорт № S90BF50109C первична поверка 30.09.2021 на 5 лет</t>
  </si>
  <si>
    <t>тех папорт № S90BA00426C первична поверка 27.09.2021 на 2 года</t>
  </si>
  <si>
    <t>тех папорт № S9040014309 первична поверка 20.09.2021 на 2 года</t>
  </si>
  <si>
    <t>тех папорт № S9040114309 первичная поверка 20.09.2021 на 2 года</t>
  </si>
  <si>
    <t>тех папорт № S9040214309 первичная поверка 20.09.2021 на 2 года</t>
  </si>
  <si>
    <t>тех папорт № S9053414175 первичная поверка 20.09.2021 на 2 года</t>
  </si>
  <si>
    <t>Меж поверочный интервал</t>
  </si>
  <si>
    <t>№KZ72VEH00008215 от 20.03.2018</t>
  </si>
  <si>
    <t>KZ32VTN00005968 от 29.12.2021 №KZ.02.01.01376-2021</t>
  </si>
  <si>
    <t>№1376 от 29.12.2021 приложение 8 листов</t>
  </si>
  <si>
    <t>тех папорт № S9005C01134 первична поверка 01.10.2021 на 5 лет</t>
  </si>
  <si>
    <t>calibration certificate</t>
  </si>
  <si>
    <t>Cerabar M, PMP71-1BА1U21GPAAUZ1 Endress+Hauser(PIT-2.1 PIT-3.1)</t>
  </si>
  <si>
    <t>Сerabar M, PMP75-1BА1P21UF1AUZ1 Endress+Hauser(PIt-4.1)</t>
  </si>
  <si>
    <t>Паспорт AI890 С.н. № 40000106887956; Программа; Акт испытаний</t>
  </si>
  <si>
    <t>РЭ 30 стр.; Brief Operating Instructions; Safety Instructions</t>
  </si>
  <si>
    <t>Руководство по эксплуатации 76 стр.; Brief Operating Instructions; Safety Instructions</t>
  </si>
  <si>
    <t>Инструкция по эксплуатации 212 стр.; Техническое описание; Brief Operating Instructions; Safety Instructions</t>
  </si>
  <si>
    <t>Руководство по эксплуатации 64 стр.; Brief Operating Instructions; Safety Instructions</t>
  </si>
  <si>
    <t>Техническое описание 12 стр.; Указаниепо технике безопасности; Safety Instructions</t>
  </si>
  <si>
    <t>Техническое описание 20 стр.; Указаниепо технике безопасности; Safety Instructions</t>
  </si>
  <si>
    <t>№25-1/05-7070 от 13.10.2015 г Письмо разрешение не требуется</t>
  </si>
  <si>
    <t xml:space="preserve">Модуль ввода аналоговых сигналов AI890, 8 каналов 4-20мА 
</t>
  </si>
  <si>
    <t>KZ08VEH00012762 от 25.12.2019</t>
  </si>
  <si>
    <t>Методика поверки от 07.08.2017 года</t>
  </si>
  <si>
    <r>
      <t xml:space="preserve">тех папорт </t>
    </r>
    <r>
      <rPr>
        <b/>
        <sz val="10"/>
        <color theme="1"/>
        <rFont val="Times New Roman"/>
        <family val="1"/>
        <charset val="204"/>
      </rPr>
      <t>№ S9049901093;                      S9049B01093;                                                 S9049A01093</t>
    </r>
  </si>
  <si>
    <r>
      <t xml:space="preserve">тех папорт </t>
    </r>
    <r>
      <rPr>
        <b/>
        <sz val="10"/>
        <color theme="1"/>
        <rFont val="Times New Roman"/>
        <family val="1"/>
        <charset val="204"/>
      </rPr>
      <t>№ S9060E01027;                      S9060F01027;                                                     S9060D01027</t>
    </r>
  </si>
  <si>
    <t>1) TR62-VEEB3XL20TZ1 (TIT-4.1);                                                                     2) Micropilot FMR51 (LIT-4.1);                                                         3) Cerabar M, PMP75 (PIt-4.1);                                                            4)TR62-VEEB3XL20TZ1 (TIT-4.2);                                                                             5) FТL51 (LSА-4.1)</t>
  </si>
  <si>
    <t>№KZ32VEH00002533 от 04.03.2015</t>
  </si>
  <si>
    <t>№432 от 27.12.2019 приложение 9 листов</t>
  </si>
  <si>
    <t>KZ53VTN00004135 от 27.12.2019 №KZ.02.01.00433-2019</t>
  </si>
  <si>
    <t>Руководство по эксплуатации 1 стр</t>
  </si>
  <si>
    <t>Методика поверки от СТ РК 2.382-2016</t>
  </si>
  <si>
    <t xml:space="preserve">Манометр 233.50 WIKI
</t>
  </si>
  <si>
    <t>100/990.40 0/10 МРа М20х1,5 мм PN 100 TAG-1 (SS tag Plate) PG3.1</t>
  </si>
  <si>
    <t>100/990.40 0/10 МРа М20х1,5 мм PN 100 TAG-1 (SS tag Plate) PG2.1</t>
  </si>
  <si>
    <t>100/990.40 0/0,6 МРа М20х1,5 мм PN 400 TAG-1 (SS tag Plate) PG4.1</t>
  </si>
  <si>
    <t>запрос поверки КАЗЦМ; metrologiya_kz@mail.ru,akm-azs@; atyrau@naceks.kz</t>
  </si>
  <si>
    <t>Запрос с лаборотории</t>
  </si>
  <si>
    <t>Инструкция по эксплуатации 28 стр.; Brief Operating Instructions; Safety Instructions</t>
  </si>
  <si>
    <t xml:space="preserve"> FТL51-GGR2ВВ6G4АZ1 ЕndrЕss+НАusЕr (LSА-1.1; LSА-2.1);                                                        FТL51-GGR2ВВ6G4АZ1 ЕndrЕss+НАusЕr (LSА-4.1) </t>
  </si>
  <si>
    <t>Паспорт; удостоверение о качестве; акт визуального измерительного контроля; расчетно-пояснительная записка; РЭ; сертификаты на сосуды; Ведомасть эксп документов;                                                                                                 1. Градуировочная таблица;</t>
  </si>
  <si>
    <t>Руководство по эксплуатации 122 стр</t>
  </si>
  <si>
    <r>
      <t>Имеется в электронном виде Система ввода-вывода_S800</t>
    </r>
    <r>
      <rPr>
        <b/>
        <sz val="10"/>
        <color theme="1"/>
        <rFont val="Times New Roman"/>
        <family val="1"/>
        <charset val="204"/>
      </rPr>
      <t xml:space="preserve"> стр. 584 </t>
    </r>
  </si>
  <si>
    <t>имеется паспорт с руководством по эксплуатации 203 стр.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</si>
</sst>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000000000000"/>
    <numFmt numFmtId="166" formatCode="_-* #,##0.00\ _₸_-;\-* #,##0.00\ _₸_-;_-* &quot;-&quot;??\ _₸_-;_-@_-"/>
    <numFmt numFmtId="167" formatCode="_-* #,##0\ _₽_-;\-* #,##0\ _₽_-;_-* &quot;-&quot;??\ _₽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sz val="12"/>
      <name val="Times New Roman"/>
      <family val="1"/>
      <charset val="204"/>
    </font>
    <font>
      <sz val="10"/>
      <name val="Times New Roman Cyr"/>
      <family val="1"/>
      <charset val="204"/>
    </font>
    <font>
      <i/>
      <sz val="12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9"/>
      <color rgb="FF000000"/>
      <name val="Times New Roman"/>
      <family val="1"/>
      <charset val="204"/>
    </font>
    <font>
      <sz val="9"/>
      <name val="Times New Roman Cyr"/>
      <charset val="204"/>
    </font>
    <font>
      <b/>
      <sz val="9"/>
      <name val="Times New Roman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rgb="FFFF0000"/>
      <name val="Times New Roman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i/>
      <sz val="8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 Cyr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3CC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2" fillId="0" borderId="0"/>
    <xf numFmtId="0" fontId="4" fillId="0" borderId="0"/>
    <xf numFmtId="0" fontId="6" fillId="0" borderId="0"/>
    <xf numFmtId="0" fontId="8" fillId="0" borderId="0"/>
    <xf numFmtId="0" fontId="10" fillId="0" borderId="0"/>
    <xf numFmtId="0" fontId="12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2" fillId="0" borderId="0"/>
    <xf numFmtId="0" fontId="29" fillId="0" borderId="0" applyNumberFormat="0" applyFill="0" applyBorder="0" applyAlignment="0" applyProtection="0"/>
  </cellStyleXfs>
  <cellXfs count="134">
    <xf numFmtId="0" fontId="0" fillId="0" borderId="0" xfId="0"/>
    <xf numFmtId="0" fontId="3" fillId="2" borderId="0" xfId="1" applyFont="1" applyFill="1" applyAlignment="1">
      <alignment horizontal="left" vertical="center"/>
    </xf>
    <xf numFmtId="0" fontId="5" fillId="2" borderId="0" xfId="2" applyFont="1" applyFill="1" applyAlignment="1">
      <alignment horizontal="left" vertical="top"/>
    </xf>
    <xf numFmtId="4" fontId="5" fillId="2" borderId="0" xfId="2" applyNumberFormat="1" applyFont="1" applyFill="1" applyAlignment="1">
      <alignment horizontal="right" vertical="top"/>
    </xf>
    <xf numFmtId="4" fontId="5" fillId="2" borderId="0" xfId="2" applyNumberFormat="1" applyFont="1" applyFill="1" applyAlignment="1">
      <alignment vertical="top"/>
    </xf>
    <xf numFmtId="4" fontId="5" fillId="2" borderId="0" xfId="2" applyNumberFormat="1" applyFont="1" applyFill="1" applyAlignment="1">
      <alignment horizontal="center" vertical="top"/>
    </xf>
    <xf numFmtId="0" fontId="5" fillId="2" borderId="0" xfId="2" applyFont="1" applyFill="1"/>
    <xf numFmtId="0" fontId="6" fillId="0" borderId="0" xfId="3"/>
    <xf numFmtId="0" fontId="3" fillId="2" borderId="0" xfId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3" fillId="2" borderId="0" xfId="2" applyFont="1" applyFill="1" applyAlignment="1">
      <alignment horizontal="left" vertical="top"/>
    </xf>
    <xf numFmtId="4" fontId="3" fillId="2" borderId="0" xfId="2" applyNumberFormat="1" applyFont="1" applyFill="1" applyAlignment="1">
      <alignment horizontal="right" vertical="top"/>
    </xf>
    <xf numFmtId="4" fontId="3" fillId="2" borderId="0" xfId="2" applyNumberFormat="1" applyFont="1" applyFill="1" applyAlignment="1">
      <alignment vertical="top"/>
    </xf>
    <xf numFmtId="4" fontId="3" fillId="2" borderId="0" xfId="2" applyNumberFormat="1" applyFont="1" applyFill="1" applyAlignment="1">
      <alignment horizontal="center" vertical="top"/>
    </xf>
    <xf numFmtId="0" fontId="3" fillId="2" borderId="0" xfId="2" applyFont="1" applyFill="1"/>
    <xf numFmtId="0" fontId="3" fillId="2" borderId="0" xfId="2" applyFont="1" applyFill="1" applyAlignment="1">
      <alignment wrapText="1"/>
    </xf>
    <xf numFmtId="0" fontId="5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vertical="top"/>
    </xf>
    <xf numFmtId="165" fontId="5" fillId="2" borderId="0" xfId="1" applyNumberFormat="1" applyFont="1" applyFill="1" applyAlignment="1">
      <alignment vertical="top"/>
    </xf>
    <xf numFmtId="0" fontId="6" fillId="0" borderId="0" xfId="3" applyAlignment="1">
      <alignment vertical="top"/>
    </xf>
    <xf numFmtId="0" fontId="9" fillId="2" borderId="0" xfId="4" applyFont="1" applyFill="1"/>
    <xf numFmtId="49" fontId="9" fillId="2" borderId="0" xfId="4" applyNumberFormat="1" applyFont="1" applyFill="1"/>
    <xf numFmtId="0" fontId="9" fillId="2" borderId="0" xfId="4" applyFont="1" applyFill="1" applyAlignment="1">
      <alignment horizontal="center"/>
    </xf>
    <xf numFmtId="0" fontId="11" fillId="2" borderId="0" xfId="5" applyFont="1" applyFill="1"/>
    <xf numFmtId="166" fontId="11" fillId="2" borderId="0" xfId="5" applyNumberFormat="1" applyFont="1" applyFill="1"/>
    <xf numFmtId="0" fontId="13" fillId="2" borderId="1" xfId="6" applyFont="1" applyFill="1" applyBorder="1" applyAlignment="1">
      <alignment horizontal="center" vertical="center" wrapText="1"/>
    </xf>
    <xf numFmtId="0" fontId="6" fillId="0" borderId="0" xfId="3" applyAlignment="1">
      <alignment vertical="top" wrapText="1"/>
    </xf>
    <xf numFmtId="0" fontId="6" fillId="0" borderId="1" xfId="3" applyBorder="1" applyAlignment="1">
      <alignment horizontal="center" vertical="center"/>
    </xf>
    <xf numFmtId="0" fontId="14" fillId="2" borderId="1" xfId="3" applyFont="1" applyFill="1" applyBorder="1" applyAlignment="1">
      <alignment horizontal="center" vertical="center" wrapText="1"/>
    </xf>
    <xf numFmtId="4" fontId="6" fillId="0" borderId="0" xfId="3" applyNumberFormat="1"/>
    <xf numFmtId="49" fontId="14" fillId="2" borderId="1" xfId="3" applyNumberFormat="1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left" vertical="center" wrapText="1" indent="1"/>
    </xf>
    <xf numFmtId="4" fontId="14" fillId="0" borderId="1" xfId="3" applyNumberFormat="1" applyFont="1" applyBorder="1" applyAlignment="1">
      <alignment horizontal="right" vertical="center" wrapText="1" indent="1"/>
    </xf>
    <xf numFmtId="3" fontId="14" fillId="0" borderId="1" xfId="3" applyNumberFormat="1" applyFont="1" applyBorder="1" applyAlignment="1">
      <alignment horizontal="right" vertical="center" wrapText="1"/>
    </xf>
    <xf numFmtId="4" fontId="14" fillId="0" borderId="1" xfId="3" applyNumberFormat="1" applyFont="1" applyBorder="1" applyAlignment="1">
      <alignment horizontal="right" vertical="center" wrapText="1"/>
    </xf>
    <xf numFmtId="4" fontId="6" fillId="0" borderId="0" xfId="3" applyNumberFormat="1" applyAlignment="1">
      <alignment horizontal="center" vertical="center"/>
    </xf>
    <xf numFmtId="0" fontId="16" fillId="2" borderId="1" xfId="5" applyFont="1" applyFill="1" applyBorder="1" applyAlignment="1">
      <alignment horizontal="center"/>
    </xf>
    <xf numFmtId="49" fontId="17" fillId="2" borderId="1" xfId="5" applyNumberFormat="1" applyFont="1" applyFill="1" applyBorder="1" applyAlignment="1">
      <alignment horizontal="center" wrapText="1"/>
    </xf>
    <xf numFmtId="0" fontId="15" fillId="0" borderId="1" xfId="3" applyFont="1" applyBorder="1" applyAlignment="1">
      <alignment horizontal="left" vertical="center" wrapText="1" indent="1"/>
    </xf>
    <xf numFmtId="0" fontId="17" fillId="0" borderId="1" xfId="5" applyFont="1" applyBorder="1" applyAlignment="1">
      <alignment horizontal="center" wrapText="1"/>
    </xf>
    <xf numFmtId="0" fontId="17" fillId="0" borderId="1" xfId="5" applyFont="1" applyBorder="1" applyAlignment="1">
      <alignment horizontal="right"/>
    </xf>
    <xf numFmtId="4" fontId="15" fillId="0" borderId="1" xfId="3" applyNumberFormat="1" applyFont="1" applyBorder="1" applyAlignment="1">
      <alignment horizontal="right" vertical="center" wrapText="1"/>
    </xf>
    <xf numFmtId="2" fontId="6" fillId="0" borderId="0" xfId="3" applyNumberFormat="1"/>
    <xf numFmtId="4" fontId="18" fillId="0" borderId="1" xfId="3" applyNumberFormat="1" applyFont="1" applyBorder="1" applyAlignment="1">
      <alignment horizontal="right" vertical="center" wrapText="1"/>
    </xf>
    <xf numFmtId="0" fontId="17" fillId="2" borderId="1" xfId="5" applyFont="1" applyFill="1" applyBorder="1" applyAlignment="1">
      <alignment horizontal="center"/>
    </xf>
    <xf numFmtId="0" fontId="11" fillId="2" borderId="1" xfId="5" applyFont="1" applyFill="1" applyBorder="1"/>
    <xf numFmtId="49" fontId="11" fillId="2" borderId="1" xfId="5" applyNumberFormat="1" applyFont="1" applyFill="1" applyBorder="1"/>
    <xf numFmtId="0" fontId="3" fillId="2" borderId="1" xfId="3" applyFont="1" applyFill="1" applyBorder="1" applyAlignment="1">
      <alignment wrapText="1"/>
    </xf>
    <xf numFmtId="166" fontId="17" fillId="2" borderId="1" xfId="7" applyFont="1" applyFill="1" applyBorder="1" applyAlignment="1">
      <alignment horizontal="right" wrapText="1"/>
    </xf>
    <xf numFmtId="164" fontId="6" fillId="0" borderId="0" xfId="3" applyNumberFormat="1"/>
    <xf numFmtId="167" fontId="6" fillId="0" borderId="0" xfId="8" applyNumberFormat="1" applyFont="1"/>
    <xf numFmtId="0" fontId="20" fillId="0" borderId="0" xfId="9" applyFont="1"/>
    <xf numFmtId="0" fontId="19" fillId="0" borderId="0" xfId="9" applyFont="1" applyAlignment="1">
      <alignment vertical="center"/>
    </xf>
    <xf numFmtId="0" fontId="20" fillId="0" borderId="0" xfId="9" applyFont="1" applyAlignment="1">
      <alignment vertical="center"/>
    </xf>
    <xf numFmtId="0" fontId="22" fillId="0" borderId="0" xfId="9" applyFont="1" applyAlignment="1">
      <alignment vertical="top"/>
    </xf>
    <xf numFmtId="0" fontId="20" fillId="0" borderId="0" xfId="9" applyFont="1" applyAlignment="1">
      <alignment wrapText="1"/>
    </xf>
    <xf numFmtId="0" fontId="22" fillId="0" borderId="0" xfId="9" applyFont="1" applyAlignment="1">
      <alignment vertical="center"/>
    </xf>
    <xf numFmtId="0" fontId="20" fillId="0" borderId="0" xfId="9" applyFont="1" applyAlignment="1">
      <alignment horizontal="left" vertical="center"/>
    </xf>
    <xf numFmtId="0" fontId="20" fillId="0" borderId="0" xfId="9" applyFont="1" applyAlignment="1">
      <alignment horizontal="center" vertical="center"/>
    </xf>
    <xf numFmtId="0" fontId="22" fillId="0" borderId="0" xfId="9" applyFont="1" applyAlignment="1">
      <alignment horizontal="center" vertical="center"/>
    </xf>
    <xf numFmtId="0" fontId="22" fillId="0" borderId="0" xfId="9" applyFont="1" applyAlignment="1">
      <alignment horizontal="left" vertical="center"/>
    </xf>
    <xf numFmtId="0" fontId="14" fillId="3" borderId="1" xfId="3" applyFont="1" applyFill="1" applyBorder="1" applyAlignment="1">
      <alignment horizontal="left" vertical="center" wrapText="1" indent="1"/>
    </xf>
    <xf numFmtId="0" fontId="24" fillId="0" borderId="0" xfId="0" applyFont="1" applyAlignment="1">
      <alignment horizontal="left" wrapText="1"/>
    </xf>
    <xf numFmtId="49" fontId="24" fillId="0" borderId="0" xfId="0" applyNumberFormat="1" applyFont="1" applyBorder="1" applyAlignment="1">
      <alignment horizontal="left" wrapText="1"/>
    </xf>
    <xf numFmtId="0" fontId="24" fillId="0" borderId="0" xfId="0" applyFont="1" applyBorder="1" applyAlignment="1">
      <alignment wrapText="1"/>
    </xf>
    <xf numFmtId="0" fontId="24" fillId="0" borderId="0" xfId="0" applyFont="1" applyBorder="1" applyAlignment="1">
      <alignment horizontal="left" wrapText="1"/>
    </xf>
    <xf numFmtId="0" fontId="24" fillId="0" borderId="0" xfId="0" applyFont="1" applyAlignment="1">
      <alignment horizontal="left" vertical="center" wrapText="1"/>
    </xf>
    <xf numFmtId="0" fontId="26" fillId="5" borderId="1" xfId="0" applyFont="1" applyFill="1" applyBorder="1" applyAlignment="1">
      <alignment horizontal="center" vertical="center" wrapText="1"/>
    </xf>
    <xf numFmtId="49" fontId="26" fillId="5" borderId="1" xfId="0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left" wrapText="1"/>
    </xf>
    <xf numFmtId="49" fontId="24" fillId="0" borderId="0" xfId="0" applyNumberFormat="1" applyFont="1" applyAlignment="1">
      <alignment horizontal="left" wrapText="1"/>
    </xf>
    <xf numFmtId="0" fontId="2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7" fillId="0" borderId="1" xfId="0" applyNumberFormat="1" applyFont="1" applyFill="1" applyBorder="1" applyAlignment="1">
      <alignment horizontal="center" vertical="center" wrapText="1"/>
    </xf>
    <xf numFmtId="14" fontId="27" fillId="0" borderId="1" xfId="0" applyNumberFormat="1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left" vertical="center" wrapText="1" indent="1"/>
    </xf>
    <xf numFmtId="0" fontId="27" fillId="0" borderId="1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center" vertical="center" wrapText="1"/>
    </xf>
    <xf numFmtId="0" fontId="2" fillId="6" borderId="1" xfId="3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wrapText="1"/>
    </xf>
    <xf numFmtId="0" fontId="27" fillId="4" borderId="1" xfId="0" applyFont="1" applyFill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left" wrapText="1"/>
    </xf>
    <xf numFmtId="0" fontId="27" fillId="0" borderId="1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9" fillId="0" borderId="0" xfId="11" applyBorder="1" applyAlignment="1">
      <alignment horizontal="left" wrapText="1"/>
    </xf>
    <xf numFmtId="0" fontId="24" fillId="6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15" fillId="2" borderId="2" xfId="3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4" xfId="3" applyFont="1" applyFill="1" applyBorder="1" applyAlignment="1">
      <alignment horizontal="center" vertical="center" wrapText="1"/>
    </xf>
    <xf numFmtId="0" fontId="15" fillId="0" borderId="2" xfId="3" applyFont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center" wrapText="1"/>
    </xf>
    <xf numFmtId="0" fontId="15" fillId="0" borderId="4" xfId="3" applyFont="1" applyBorder="1" applyAlignment="1">
      <alignment horizontal="center" vertical="center" wrapText="1"/>
    </xf>
    <xf numFmtId="0" fontId="19" fillId="0" borderId="0" xfId="9" applyFont="1" applyAlignment="1">
      <alignment horizontal="center" vertical="center"/>
    </xf>
    <xf numFmtId="0" fontId="3" fillId="2" borderId="0" xfId="2" applyFont="1" applyFill="1" applyAlignment="1">
      <alignment horizontal="left" wrapText="1"/>
    </xf>
    <xf numFmtId="0" fontId="7" fillId="2" borderId="0" xfId="1" applyFont="1" applyFill="1" applyAlignment="1">
      <alignment horizontal="center" vertical="top"/>
    </xf>
    <xf numFmtId="0" fontId="3" fillId="2" borderId="0" xfId="4" applyFont="1" applyFill="1" applyAlignment="1">
      <alignment horizontal="center"/>
    </xf>
    <xf numFmtId="0" fontId="5" fillId="2" borderId="0" xfId="4" applyFont="1" applyFill="1"/>
    <xf numFmtId="0" fontId="3" fillId="2" borderId="1" xfId="3" applyFont="1" applyFill="1" applyBorder="1" applyAlignment="1">
      <alignment horizontal="center" vertical="center"/>
    </xf>
    <xf numFmtId="0" fontId="13" fillId="2" borderId="1" xfId="6" applyFont="1" applyFill="1" applyBorder="1" applyAlignment="1">
      <alignment horizontal="center" vertical="center" wrapText="1"/>
    </xf>
    <xf numFmtId="0" fontId="21" fillId="0" borderId="6" xfId="9" applyFont="1" applyBorder="1" applyAlignment="1">
      <alignment horizontal="center" vertical="center"/>
    </xf>
    <xf numFmtId="0" fontId="21" fillId="0" borderId="6" xfId="9" applyFont="1" applyBorder="1" applyAlignment="1">
      <alignment horizontal="center" vertical="top"/>
    </xf>
    <xf numFmtId="0" fontId="20" fillId="0" borderId="0" xfId="9" applyFont="1" applyAlignment="1">
      <alignment horizontal="left"/>
    </xf>
    <xf numFmtId="0" fontId="20" fillId="0" borderId="0" xfId="9" applyFont="1" applyAlignment="1">
      <alignment horizontal="left" wrapText="1"/>
    </xf>
    <xf numFmtId="0" fontId="20" fillId="0" borderId="0" xfId="9" applyFont="1" applyAlignment="1">
      <alignment horizontal="center" vertical="center"/>
    </xf>
    <xf numFmtId="0" fontId="20" fillId="0" borderId="5" xfId="9" applyFont="1" applyBorder="1" applyAlignment="1">
      <alignment horizontal="center" vertical="center"/>
    </xf>
    <xf numFmtId="0" fontId="27" fillId="4" borderId="2" xfId="0" applyFont="1" applyFill="1" applyBorder="1" applyAlignment="1">
      <alignment horizontal="left" vertical="center" wrapText="1"/>
    </xf>
    <xf numFmtId="0" fontId="27" fillId="4" borderId="4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wrapText="1"/>
    </xf>
    <xf numFmtId="0" fontId="25" fillId="4" borderId="0" xfId="10" applyFont="1" applyFill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 wrapText="1"/>
    </xf>
    <xf numFmtId="0" fontId="2" fillId="6" borderId="7" xfId="3" applyFont="1" applyFill="1" applyBorder="1" applyAlignment="1">
      <alignment horizontal="center" vertical="center" wrapText="1"/>
    </xf>
    <xf numFmtId="0" fontId="2" fillId="6" borderId="11" xfId="3" applyFont="1" applyFill="1" applyBorder="1" applyAlignment="1">
      <alignment horizontal="center" vertical="center" wrapText="1"/>
    </xf>
    <xf numFmtId="0" fontId="2" fillId="6" borderId="8" xfId="3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</cellXfs>
  <cellStyles count="12">
    <cellStyle name="Гиперссылка" xfId="11" builtinId="8"/>
    <cellStyle name="Обычный" xfId="0" builtinId="0"/>
    <cellStyle name="Обычный 10" xfId="3" xr:uid="{00000000-0005-0000-0000-000001000000}"/>
    <cellStyle name="Обычный 11 2" xfId="1" xr:uid="{00000000-0005-0000-0000-000002000000}"/>
    <cellStyle name="Обычный 2" xfId="10" xr:uid="{00000000-0005-0000-0000-000003000000}"/>
    <cellStyle name="Обычный 2 3" xfId="9" xr:uid="{00000000-0005-0000-0000-000004000000}"/>
    <cellStyle name="Обычный 3 2" xfId="5" xr:uid="{00000000-0005-0000-0000-000005000000}"/>
    <cellStyle name="Обычный 9 10" xfId="4" xr:uid="{00000000-0005-0000-0000-000006000000}"/>
    <cellStyle name="Обычный_fr_abc" xfId="6" xr:uid="{00000000-0005-0000-0000-000007000000}"/>
    <cellStyle name="Обычный_Расчетная стоимость изменения от 3.06.05 г." xfId="2" xr:uid="{00000000-0005-0000-0000-000008000000}"/>
    <cellStyle name="Финансовый 11" xfId="7" xr:uid="{00000000-0005-0000-0000-000009000000}"/>
    <cellStyle name="Финансовый 2 2" xfId="8" xr:uid="{00000000-0005-0000-0000-00000A000000}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moiseeva/Desktop/&#1054;&#1073;&#1098;&#1077;&#1082;&#1090;&#1099;%202016-2022&#1075;/2022&#1075;/&#1057;&#1086;&#1080;&#1076;%20&#1050;&#1072;&#1089;&#1099;&#1084;&#1086;&#1074;&#1099;/6%20&#1082;&#1089;%20&#1057;&#1054;&#1080;&#1044;%20&#1042;&#1044;&#1062;%20&#1050;&#1072;&#1089;&#1099;&#1084;&#1086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 кс"/>
      <sheetName val="испытание"/>
      <sheetName val="ВДЦ"/>
      <sheetName val="СВО"/>
      <sheetName val="1-1_К9"/>
      <sheetName val="1-1_РС"/>
      <sheetName val="1-1_ИД"/>
      <sheetName val="2-1-1_К9"/>
      <sheetName val="2-1-1_РС"/>
      <sheetName val="2-1-1_ИД"/>
      <sheetName val="2-1-2_К9"/>
      <sheetName val="2-1-2_РС"/>
      <sheetName val="2-1-2_ИД"/>
      <sheetName val="2-1-3_К9"/>
      <sheetName val="2-1-3_РС"/>
      <sheetName val="2-1-3_ИД"/>
      <sheetName val="2-2_К9"/>
      <sheetName val="2-2_РС"/>
      <sheetName val="2-2_ИД"/>
      <sheetName val="4-1-1_К9"/>
      <sheetName val="4-1-1_РС"/>
      <sheetName val="4-1-1_ИД"/>
      <sheetName val="4-1-2_К9"/>
      <sheetName val="4-1-2_РС"/>
      <sheetName val="4-1-2_ИД"/>
      <sheetName val="6-1_К9"/>
      <sheetName val="6-1_РС"/>
      <sheetName val="6-1_ИД"/>
      <sheetName val="7-1_К9"/>
      <sheetName val="7-1_РС"/>
      <sheetName val="7-1_ИД"/>
      <sheetName val="8-1_К9"/>
      <sheetName val="8-1_РС"/>
      <sheetName val="8-1_ИД"/>
      <sheetName val="9-1_К9"/>
      <sheetName val="9-1_РС"/>
      <sheetName val="9-1_ИД"/>
    </sheetNames>
    <sheetDataSet>
      <sheetData sheetId="0" refreshError="1"/>
      <sheetData sheetId="1" refreshError="1"/>
      <sheetData sheetId="2" refreshError="1">
        <row r="53">
          <cell r="H53">
            <v>1.1022771291568201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view="pageBreakPreview" zoomScale="90" zoomScaleNormal="100" zoomScaleSheetLayoutView="90" workbookViewId="0">
      <selection activeCell="C13" sqref="C13"/>
    </sheetView>
  </sheetViews>
  <sheetFormatPr defaultColWidth="8.88671875" defaultRowHeight="13.2" outlineLevelRow="1" x14ac:dyDescent="0.25"/>
  <cols>
    <col min="1" max="1" width="8.88671875" style="7"/>
    <col min="2" max="2" width="10.5546875" style="7" customWidth="1"/>
    <col min="3" max="3" width="53.5546875" style="7" customWidth="1"/>
    <col min="4" max="5" width="14.5546875" style="7" customWidth="1"/>
    <col min="6" max="6" width="19.44140625" style="7" customWidth="1"/>
    <col min="7" max="7" width="25.44140625" style="7" customWidth="1"/>
    <col min="8" max="8" width="24.44140625" style="7" customWidth="1"/>
    <col min="9" max="9" width="22.44140625" style="7" customWidth="1"/>
    <col min="10" max="10" width="14.109375" style="7" customWidth="1"/>
    <col min="11" max="11" width="19.44140625" style="7" customWidth="1"/>
    <col min="12" max="12" width="11.88671875" style="7" customWidth="1"/>
    <col min="13" max="13" width="8.88671875" style="7" customWidth="1"/>
    <col min="14" max="16384" width="8.88671875" style="7"/>
  </cols>
  <sheetData>
    <row r="1" spans="1:10" ht="15.6" x14ac:dyDescent="0.3">
      <c r="A1" s="1" t="s">
        <v>0</v>
      </c>
      <c r="B1" s="2"/>
      <c r="C1" s="3"/>
      <c r="D1" s="4"/>
      <c r="E1" s="5"/>
      <c r="F1" s="4"/>
      <c r="G1" s="6"/>
      <c r="H1" s="6"/>
      <c r="I1" s="6"/>
    </row>
    <row r="2" spans="1:10" ht="15.6" x14ac:dyDescent="0.3">
      <c r="A2" s="8" t="s">
        <v>1</v>
      </c>
      <c r="B2" s="2"/>
      <c r="C2" s="3"/>
      <c r="D2" s="4"/>
      <c r="E2" s="5"/>
      <c r="F2" s="4"/>
      <c r="G2" s="6"/>
      <c r="H2" s="6"/>
      <c r="I2" s="6"/>
    </row>
    <row r="3" spans="1:10" ht="15.6" x14ac:dyDescent="0.3">
      <c r="A3" s="9" t="s">
        <v>2</v>
      </c>
      <c r="B3" s="10"/>
      <c r="C3" s="11"/>
      <c r="D3" s="12"/>
      <c r="E3" s="13"/>
      <c r="F3" s="12"/>
      <c r="G3" s="14"/>
      <c r="H3" s="14"/>
      <c r="I3" s="14"/>
    </row>
    <row r="4" spans="1:10" ht="15.6" customHeight="1" x14ac:dyDescent="0.3">
      <c r="A4" s="103" t="s">
        <v>3</v>
      </c>
      <c r="B4" s="103"/>
      <c r="C4" s="103"/>
      <c r="D4" s="103"/>
      <c r="E4" s="103"/>
      <c r="F4" s="103"/>
      <c r="G4" s="103"/>
      <c r="H4" s="103"/>
      <c r="I4" s="15"/>
    </row>
    <row r="5" spans="1:10" s="19" customFormat="1" ht="15.6" x14ac:dyDescent="0.3">
      <c r="A5" s="16"/>
      <c r="B5" s="104"/>
      <c r="C5" s="104"/>
      <c r="D5" s="104"/>
      <c r="E5" s="104"/>
      <c r="F5" s="104"/>
      <c r="G5" s="17"/>
      <c r="H5" s="17"/>
      <c r="I5" s="18"/>
    </row>
    <row r="6" spans="1:10" s="19" customFormat="1" ht="15.6" x14ac:dyDescent="0.3">
      <c r="A6" s="20"/>
      <c r="B6" s="21"/>
      <c r="C6" s="105" t="s">
        <v>4</v>
      </c>
      <c r="D6" s="105"/>
      <c r="E6" s="105"/>
      <c r="F6" s="106"/>
      <c r="G6" s="106"/>
      <c r="H6" s="106"/>
      <c r="I6" s="22"/>
    </row>
    <row r="7" spans="1:10" s="19" customFormat="1" x14ac:dyDescent="0.25">
      <c r="A7" s="23"/>
      <c r="B7" s="23"/>
      <c r="C7" s="23"/>
      <c r="D7" s="23"/>
      <c r="E7" s="23"/>
      <c r="F7" s="23"/>
      <c r="G7" s="23"/>
      <c r="H7" s="23"/>
      <c r="I7" s="24"/>
    </row>
    <row r="8" spans="1:10" s="19" customFormat="1" ht="24.6" customHeight="1" x14ac:dyDescent="0.3">
      <c r="A8" s="107" t="s">
        <v>5</v>
      </c>
      <c r="B8" s="108" t="s">
        <v>6</v>
      </c>
      <c r="C8" s="108" t="s">
        <v>7</v>
      </c>
      <c r="D8" s="108" t="s">
        <v>8</v>
      </c>
      <c r="E8" s="108" t="s">
        <v>9</v>
      </c>
      <c r="F8" s="108" t="s">
        <v>10</v>
      </c>
      <c r="G8" s="108"/>
      <c r="H8" s="108" t="str">
        <f>CONCATENATE("ВСЕГО Стоимость с договорным коэффициентом К= ",[1]ВДЦ!$H$53," /без НДС/")</f>
        <v>ВСЕГО Стоимость с договорным коэффициентом К= 1,10227712915682 /без НДС/</v>
      </c>
    </row>
    <row r="9" spans="1:10" s="19" customFormat="1" ht="43.35" customHeight="1" x14ac:dyDescent="0.3">
      <c r="A9" s="107"/>
      <c r="B9" s="108"/>
      <c r="C9" s="108"/>
      <c r="D9" s="108"/>
      <c r="E9" s="108"/>
      <c r="F9" s="25" t="s">
        <v>11</v>
      </c>
      <c r="G9" s="25" t="s">
        <v>12</v>
      </c>
      <c r="H9" s="108"/>
      <c r="I9" s="26"/>
    </row>
    <row r="10" spans="1:10" s="19" customFormat="1" x14ac:dyDescent="0.3">
      <c r="A10" s="25">
        <v>1</v>
      </c>
      <c r="B10" s="25">
        <v>2</v>
      </c>
      <c r="C10" s="25">
        <v>3</v>
      </c>
      <c r="D10" s="25">
        <v>4</v>
      </c>
      <c r="E10" s="25">
        <v>5</v>
      </c>
      <c r="F10" s="25">
        <v>6</v>
      </c>
      <c r="G10" s="25">
        <v>7</v>
      </c>
      <c r="H10" s="25">
        <v>8</v>
      </c>
    </row>
    <row r="11" spans="1:10" x14ac:dyDescent="0.25">
      <c r="A11" s="27"/>
      <c r="B11" s="28"/>
      <c r="C11" s="96" t="s">
        <v>13</v>
      </c>
      <c r="D11" s="97"/>
      <c r="E11" s="97"/>
      <c r="F11" s="97"/>
      <c r="G11" s="97"/>
      <c r="H11" s="98"/>
      <c r="I11" s="26"/>
      <c r="J11" s="29"/>
    </row>
    <row r="12" spans="1:10" ht="108" outlineLevel="1" x14ac:dyDescent="0.25">
      <c r="A12" s="27">
        <v>1</v>
      </c>
      <c r="B12" s="30" t="s">
        <v>14</v>
      </c>
      <c r="C12" s="31" t="s">
        <v>80</v>
      </c>
      <c r="D12" s="31" t="s">
        <v>81</v>
      </c>
      <c r="E12" s="31">
        <v>1</v>
      </c>
      <c r="F12" s="32">
        <v>135535714.28999999</v>
      </c>
      <c r="G12" s="33">
        <v>135535714.28999999</v>
      </c>
      <c r="H12" s="34">
        <v>149397918.04580018</v>
      </c>
      <c r="I12" s="35"/>
      <c r="J12" s="29"/>
    </row>
    <row r="13" spans="1:10" ht="36" outlineLevel="1" x14ac:dyDescent="0.25">
      <c r="A13" s="27">
        <v>2</v>
      </c>
      <c r="B13" s="30" t="s">
        <v>15</v>
      </c>
      <c r="C13" s="61" t="s">
        <v>79</v>
      </c>
      <c r="D13" s="31" t="s">
        <v>82</v>
      </c>
      <c r="E13" s="31">
        <v>1</v>
      </c>
      <c r="F13" s="32">
        <v>19734000</v>
      </c>
      <c r="G13" s="33">
        <v>19734000</v>
      </c>
      <c r="H13" s="34">
        <v>21752336.866780687</v>
      </c>
      <c r="I13" s="35"/>
      <c r="J13" s="29"/>
    </row>
    <row r="14" spans="1:10" ht="36" outlineLevel="1" x14ac:dyDescent="0.25">
      <c r="A14" s="27">
        <v>3</v>
      </c>
      <c r="B14" s="30" t="s">
        <v>16</v>
      </c>
      <c r="C14" s="31" t="s">
        <v>83</v>
      </c>
      <c r="D14" s="31" t="s">
        <v>82</v>
      </c>
      <c r="E14" s="31">
        <v>1</v>
      </c>
      <c r="F14" s="32">
        <v>15622750</v>
      </c>
      <c r="G14" s="33">
        <v>15622750</v>
      </c>
      <c r="H14" s="34">
        <v>17220600.019534711</v>
      </c>
      <c r="I14" s="35"/>
      <c r="J14" s="29"/>
    </row>
    <row r="15" spans="1:10" ht="120" outlineLevel="1" x14ac:dyDescent="0.25">
      <c r="A15" s="27">
        <v>4</v>
      </c>
      <c r="B15" s="30" t="s">
        <v>17</v>
      </c>
      <c r="C15" s="31" t="s">
        <v>84</v>
      </c>
      <c r="D15" s="31" t="s">
        <v>85</v>
      </c>
      <c r="E15" s="31">
        <v>2</v>
      </c>
      <c r="F15" s="32">
        <v>74037147.450000003</v>
      </c>
      <c r="G15" s="33">
        <v>148074294.90000001</v>
      </c>
      <c r="H15" s="34">
        <v>163218908.68429238</v>
      </c>
      <c r="I15" s="35"/>
      <c r="J15" s="29"/>
    </row>
    <row r="16" spans="1:10" ht="120" outlineLevel="1" x14ac:dyDescent="0.25">
      <c r="A16" s="27">
        <v>5</v>
      </c>
      <c r="B16" s="30" t="s">
        <v>18</v>
      </c>
      <c r="C16" s="31" t="s">
        <v>86</v>
      </c>
      <c r="D16" s="31" t="s">
        <v>85</v>
      </c>
      <c r="E16" s="31">
        <v>1</v>
      </c>
      <c r="F16" s="32">
        <v>25754577.75</v>
      </c>
      <c r="G16" s="33">
        <v>25754577.75</v>
      </c>
      <c r="H16" s="34">
        <v>28388682.024916116</v>
      </c>
      <c r="I16" s="35"/>
      <c r="J16" s="29"/>
    </row>
    <row r="17" spans="1:11" ht="96" outlineLevel="1" x14ac:dyDescent="0.25">
      <c r="A17" s="27">
        <v>6</v>
      </c>
      <c r="B17" s="30" t="s">
        <v>19</v>
      </c>
      <c r="C17" s="31" t="s">
        <v>87</v>
      </c>
      <c r="D17" s="31" t="s">
        <v>85</v>
      </c>
      <c r="E17" s="31">
        <v>1</v>
      </c>
      <c r="F17" s="32">
        <v>12840057.210000001</v>
      </c>
      <c r="G17" s="33">
        <v>12840057.210000001</v>
      </c>
      <c r="H17" s="34">
        <v>14153301.39964813</v>
      </c>
      <c r="I17" s="35"/>
      <c r="J17" s="29"/>
    </row>
    <row r="18" spans="1:11" x14ac:dyDescent="0.25">
      <c r="A18" s="36"/>
      <c r="B18" s="37"/>
      <c r="C18" s="38" t="s">
        <v>20</v>
      </c>
      <c r="D18" s="39"/>
      <c r="E18" s="40"/>
      <c r="F18" s="41"/>
      <c r="G18" s="41">
        <v>357561394.14999998</v>
      </c>
      <c r="H18" s="41">
        <v>394131747.04097223</v>
      </c>
      <c r="I18" s="35"/>
      <c r="J18" s="29"/>
      <c r="K18" s="42"/>
    </row>
    <row r="19" spans="1:11" x14ac:dyDescent="0.25">
      <c r="A19" s="27"/>
      <c r="B19" s="28"/>
      <c r="C19" s="99" t="s">
        <v>21</v>
      </c>
      <c r="D19" s="100"/>
      <c r="E19" s="100"/>
      <c r="F19" s="100"/>
      <c r="G19" s="100"/>
      <c r="H19" s="101"/>
      <c r="I19" s="35"/>
      <c r="J19" s="29"/>
    </row>
    <row r="20" spans="1:11" ht="36" outlineLevel="1" x14ac:dyDescent="0.25">
      <c r="A20" s="27">
        <v>7</v>
      </c>
      <c r="B20" s="30" t="s">
        <v>22</v>
      </c>
      <c r="C20" s="61" t="s">
        <v>78</v>
      </c>
      <c r="D20" s="31" t="s">
        <v>85</v>
      </c>
      <c r="E20" s="31">
        <v>1</v>
      </c>
      <c r="F20" s="32">
        <v>5850840.0800000001</v>
      </c>
      <c r="G20" s="33">
        <v>5850840.0800000001</v>
      </c>
      <c r="H20" s="34">
        <v>6449247.2065380597</v>
      </c>
      <c r="I20" s="35"/>
      <c r="J20" s="29"/>
    </row>
    <row r="21" spans="1:11" ht="24" outlineLevel="1" x14ac:dyDescent="0.25">
      <c r="A21" s="27">
        <v>8</v>
      </c>
      <c r="B21" s="30" t="s">
        <v>23</v>
      </c>
      <c r="C21" s="61" t="s">
        <v>88</v>
      </c>
      <c r="D21" s="31" t="s">
        <v>85</v>
      </c>
      <c r="E21" s="31">
        <v>1</v>
      </c>
      <c r="F21" s="32">
        <v>323701.65999999997</v>
      </c>
      <c r="G21" s="33">
        <v>323701.65999999997</v>
      </c>
      <c r="H21" s="34">
        <v>356808.93648809701</v>
      </c>
      <c r="I21" s="35"/>
      <c r="J21" s="29"/>
    </row>
    <row r="22" spans="1:11" ht="24" outlineLevel="1" x14ac:dyDescent="0.25">
      <c r="A22" s="27">
        <v>9</v>
      </c>
      <c r="B22" s="30" t="s">
        <v>24</v>
      </c>
      <c r="C22" s="31" t="s">
        <v>89</v>
      </c>
      <c r="D22" s="31" t="s">
        <v>85</v>
      </c>
      <c r="E22" s="31">
        <v>1</v>
      </c>
      <c r="F22" s="32">
        <v>159492.74</v>
      </c>
      <c r="G22" s="33">
        <v>159492.74</v>
      </c>
      <c r="H22" s="34">
        <v>175805.19956855511</v>
      </c>
      <c r="I22" s="35"/>
      <c r="J22" s="29"/>
    </row>
    <row r="23" spans="1:11" ht="36" outlineLevel="1" x14ac:dyDescent="0.25">
      <c r="A23" s="27">
        <v>10</v>
      </c>
      <c r="B23" s="30" t="s">
        <v>25</v>
      </c>
      <c r="C23" s="61" t="s">
        <v>90</v>
      </c>
      <c r="D23" s="31" t="s">
        <v>85</v>
      </c>
      <c r="E23" s="31">
        <v>1</v>
      </c>
      <c r="F23" s="32">
        <v>237727.38</v>
      </c>
      <c r="G23" s="33">
        <v>237727.38</v>
      </c>
      <c r="H23" s="34">
        <v>262041.45394837245</v>
      </c>
      <c r="I23" s="35"/>
      <c r="J23" s="29"/>
    </row>
    <row r="24" spans="1:11" ht="24" outlineLevel="1" x14ac:dyDescent="0.25">
      <c r="A24" s="27">
        <v>11</v>
      </c>
      <c r="B24" s="30" t="s">
        <v>26</v>
      </c>
      <c r="C24" s="61" t="s">
        <v>91</v>
      </c>
      <c r="D24" s="31" t="s">
        <v>85</v>
      </c>
      <c r="E24" s="31">
        <v>1</v>
      </c>
      <c r="F24" s="32">
        <v>87507.01</v>
      </c>
      <c r="G24" s="33">
        <v>87507.01</v>
      </c>
      <c r="H24" s="34">
        <v>96456.975763897135</v>
      </c>
      <c r="I24" s="35"/>
      <c r="J24" s="29"/>
    </row>
    <row r="25" spans="1:11" ht="24" outlineLevel="1" x14ac:dyDescent="0.25">
      <c r="A25" s="27">
        <v>12</v>
      </c>
      <c r="B25" s="30" t="s">
        <v>27</v>
      </c>
      <c r="C25" s="61" t="s">
        <v>92</v>
      </c>
      <c r="D25" s="31" t="s">
        <v>85</v>
      </c>
      <c r="E25" s="31">
        <v>1</v>
      </c>
      <c r="F25" s="32">
        <v>422741.51</v>
      </c>
      <c r="G25" s="33">
        <v>422741.51</v>
      </c>
      <c r="H25" s="34">
        <v>465978.29801821918</v>
      </c>
      <c r="I25" s="35"/>
      <c r="J25" s="29"/>
    </row>
    <row r="26" spans="1:11" ht="24" outlineLevel="1" x14ac:dyDescent="0.25">
      <c r="A26" s="27">
        <v>13</v>
      </c>
      <c r="B26" s="30" t="s">
        <v>14</v>
      </c>
      <c r="C26" s="31" t="s">
        <v>93</v>
      </c>
      <c r="D26" s="31" t="s">
        <v>85</v>
      </c>
      <c r="E26" s="31">
        <v>1</v>
      </c>
      <c r="F26" s="32">
        <v>180072.45</v>
      </c>
      <c r="G26" s="33">
        <v>180072.45</v>
      </c>
      <c r="H26" s="34">
        <v>198489.74322623503</v>
      </c>
      <c r="I26" s="35"/>
      <c r="J26" s="29"/>
    </row>
    <row r="27" spans="1:11" ht="24" outlineLevel="1" x14ac:dyDescent="0.25">
      <c r="A27" s="27">
        <v>14</v>
      </c>
      <c r="B27" s="30" t="s">
        <v>15</v>
      </c>
      <c r="C27" s="61" t="s">
        <v>94</v>
      </c>
      <c r="D27" s="31" t="s">
        <v>85</v>
      </c>
      <c r="E27" s="31">
        <v>1</v>
      </c>
      <c r="F27" s="32">
        <v>303121.95</v>
      </c>
      <c r="G27" s="33">
        <v>303121.95</v>
      </c>
      <c r="H27" s="34">
        <v>334124.39283041714</v>
      </c>
      <c r="I27" s="35"/>
      <c r="J27" s="29"/>
    </row>
    <row r="28" spans="1:11" ht="24" outlineLevel="1" x14ac:dyDescent="0.25">
      <c r="A28" s="27">
        <v>15</v>
      </c>
      <c r="B28" s="30" t="s">
        <v>28</v>
      </c>
      <c r="C28" s="31" t="s">
        <v>95</v>
      </c>
      <c r="D28" s="31" t="s">
        <v>85</v>
      </c>
      <c r="E28" s="31">
        <v>1</v>
      </c>
      <c r="F28" s="32">
        <v>65169.08</v>
      </c>
      <c r="G28" s="33">
        <v>65169.08</v>
      </c>
      <c r="H28" s="34">
        <v>71834.386412191147</v>
      </c>
      <c r="I28" s="35"/>
      <c r="J28" s="29"/>
    </row>
    <row r="29" spans="1:11" ht="36" outlineLevel="1" x14ac:dyDescent="0.25">
      <c r="A29" s="27">
        <v>16</v>
      </c>
      <c r="B29" s="30" t="s">
        <v>29</v>
      </c>
      <c r="C29" s="61" t="s">
        <v>96</v>
      </c>
      <c r="D29" s="31" t="s">
        <v>85</v>
      </c>
      <c r="E29" s="31">
        <v>2</v>
      </c>
      <c r="F29" s="32">
        <v>817675.9</v>
      </c>
      <c r="G29" s="33">
        <v>1635351.8</v>
      </c>
      <c r="H29" s="34">
        <v>1802610.8872654382</v>
      </c>
      <c r="I29" s="35"/>
      <c r="J29" s="29"/>
    </row>
    <row r="30" spans="1:11" ht="36" outlineLevel="1" x14ac:dyDescent="0.25">
      <c r="A30" s="27">
        <v>17</v>
      </c>
      <c r="B30" s="30" t="s">
        <v>30</v>
      </c>
      <c r="C30" s="61" t="s">
        <v>97</v>
      </c>
      <c r="D30" s="31" t="s">
        <v>85</v>
      </c>
      <c r="E30" s="31">
        <v>1</v>
      </c>
      <c r="F30" s="32">
        <v>1357051.07</v>
      </c>
      <c r="G30" s="33">
        <v>1357051.07</v>
      </c>
      <c r="H30" s="34">
        <v>1495846.3575587911</v>
      </c>
      <c r="I30" s="35"/>
      <c r="J30" s="29"/>
    </row>
    <row r="31" spans="1:11" ht="48" outlineLevel="1" x14ac:dyDescent="0.25">
      <c r="A31" s="27">
        <v>18</v>
      </c>
      <c r="B31" s="30" t="s">
        <v>31</v>
      </c>
      <c r="C31" s="61" t="s">
        <v>98</v>
      </c>
      <c r="D31" s="31" t="s">
        <v>85</v>
      </c>
      <c r="E31" s="31">
        <v>1</v>
      </c>
      <c r="F31" s="32">
        <v>1457729.33</v>
      </c>
      <c r="G31" s="33">
        <v>1457729.33</v>
      </c>
      <c r="H31" s="34">
        <v>1606821.7009600948</v>
      </c>
      <c r="I31" s="35"/>
      <c r="J31" s="29"/>
    </row>
    <row r="32" spans="1:11" ht="36" outlineLevel="1" x14ac:dyDescent="0.25">
      <c r="A32" s="27">
        <v>19</v>
      </c>
      <c r="B32" s="30" t="s">
        <v>32</v>
      </c>
      <c r="C32" s="31" t="s">
        <v>99</v>
      </c>
      <c r="D32" s="31" t="s">
        <v>85</v>
      </c>
      <c r="E32" s="31">
        <v>2</v>
      </c>
      <c r="F32" s="32">
        <v>418025.32</v>
      </c>
      <c r="G32" s="33">
        <v>836050.64</v>
      </c>
      <c r="H32" s="34">
        <v>921559.49928892206</v>
      </c>
      <c r="I32" s="35"/>
      <c r="J32" s="29"/>
    </row>
    <row r="33" spans="1:11" ht="36" outlineLevel="1" x14ac:dyDescent="0.25">
      <c r="A33" s="27">
        <v>20</v>
      </c>
      <c r="B33" s="30" t="s">
        <v>33</v>
      </c>
      <c r="C33" s="31" t="s">
        <v>100</v>
      </c>
      <c r="D33" s="31" t="s">
        <v>85</v>
      </c>
      <c r="E33" s="31">
        <v>1</v>
      </c>
      <c r="F33" s="32">
        <v>393586.92</v>
      </c>
      <c r="G33" s="33">
        <v>393586.92</v>
      </c>
      <c r="H33" s="34">
        <v>433841.86025127501</v>
      </c>
      <c r="I33" s="35"/>
      <c r="J33" s="29"/>
    </row>
    <row r="34" spans="1:11" ht="24" outlineLevel="1" x14ac:dyDescent="0.25">
      <c r="A34" s="27">
        <v>21</v>
      </c>
      <c r="B34" s="30" t="s">
        <v>34</v>
      </c>
      <c r="C34" s="61" t="s">
        <v>101</v>
      </c>
      <c r="D34" s="31" t="s">
        <v>85</v>
      </c>
      <c r="E34" s="31">
        <v>3</v>
      </c>
      <c r="F34" s="32">
        <v>55736.71</v>
      </c>
      <c r="G34" s="33">
        <v>167210.13</v>
      </c>
      <c r="H34" s="34">
        <v>184311.90206233869</v>
      </c>
      <c r="I34" s="35"/>
      <c r="J34" s="29"/>
    </row>
    <row r="35" spans="1:11" ht="48" outlineLevel="1" x14ac:dyDescent="0.25">
      <c r="A35" s="27">
        <v>22</v>
      </c>
      <c r="B35" s="30" t="s">
        <v>35</v>
      </c>
      <c r="C35" s="31" t="s">
        <v>102</v>
      </c>
      <c r="D35" s="31" t="s">
        <v>103</v>
      </c>
      <c r="E35" s="31">
        <v>1</v>
      </c>
      <c r="F35" s="32">
        <v>198216.39</v>
      </c>
      <c r="G35" s="33">
        <v>198216.39</v>
      </c>
      <c r="H35" s="34">
        <v>218489.39332102865</v>
      </c>
      <c r="I35" s="35"/>
      <c r="J35" s="29"/>
    </row>
    <row r="36" spans="1:11" ht="36" outlineLevel="1" x14ac:dyDescent="0.25">
      <c r="A36" s="27">
        <v>23</v>
      </c>
      <c r="B36" s="30" t="s">
        <v>36</v>
      </c>
      <c r="C36" s="31" t="s">
        <v>104</v>
      </c>
      <c r="D36" s="31" t="s">
        <v>85</v>
      </c>
      <c r="E36" s="31">
        <v>1</v>
      </c>
      <c r="F36" s="32">
        <v>420566.96</v>
      </c>
      <c r="G36" s="33">
        <v>420566.96</v>
      </c>
      <c r="H36" s="34">
        <v>463581.34128701122</v>
      </c>
      <c r="I36" s="35"/>
      <c r="J36" s="29"/>
    </row>
    <row r="37" spans="1:11" ht="24" outlineLevel="1" x14ac:dyDescent="0.25">
      <c r="A37" s="27">
        <v>24</v>
      </c>
      <c r="B37" s="30" t="s">
        <v>37</v>
      </c>
      <c r="C37" s="31" t="s">
        <v>105</v>
      </c>
      <c r="D37" s="31" t="s">
        <v>85</v>
      </c>
      <c r="E37" s="31">
        <v>1</v>
      </c>
      <c r="F37" s="32">
        <v>36771.019999999997</v>
      </c>
      <c r="G37" s="33">
        <v>36771.019999999997</v>
      </c>
      <c r="H37" s="34">
        <v>40531.854361768012</v>
      </c>
      <c r="I37" s="35"/>
      <c r="J37" s="29"/>
    </row>
    <row r="38" spans="1:11" ht="24" outlineLevel="1" x14ac:dyDescent="0.25">
      <c r="A38" s="27">
        <v>25</v>
      </c>
      <c r="B38" s="30" t="s">
        <v>38</v>
      </c>
      <c r="C38" s="31" t="s">
        <v>106</v>
      </c>
      <c r="D38" s="31" t="s">
        <v>85</v>
      </c>
      <c r="E38" s="31">
        <v>2</v>
      </c>
      <c r="F38" s="32">
        <v>228145.28</v>
      </c>
      <c r="G38" s="33">
        <v>456290.56</v>
      </c>
      <c r="H38" s="34">
        <v>502958.64853815775</v>
      </c>
      <c r="I38" s="35"/>
      <c r="J38" s="29"/>
    </row>
    <row r="39" spans="1:11" ht="24" outlineLevel="1" x14ac:dyDescent="0.25">
      <c r="A39" s="27">
        <v>26</v>
      </c>
      <c r="B39" s="30" t="s">
        <v>39</v>
      </c>
      <c r="C39" s="31" t="s">
        <v>107</v>
      </c>
      <c r="D39" s="31" t="s">
        <v>85</v>
      </c>
      <c r="E39" s="31">
        <v>1</v>
      </c>
      <c r="F39" s="32">
        <v>269227.42</v>
      </c>
      <c r="G39" s="33">
        <v>269227.42</v>
      </c>
      <c r="H39" s="34">
        <v>296763.22760789742</v>
      </c>
      <c r="I39" s="35"/>
      <c r="J39" s="29"/>
    </row>
    <row r="40" spans="1:11" ht="24" outlineLevel="1" x14ac:dyDescent="0.25">
      <c r="A40" s="27">
        <v>27</v>
      </c>
      <c r="B40" s="30" t="s">
        <v>40</v>
      </c>
      <c r="C40" s="31" t="s">
        <v>108</v>
      </c>
      <c r="D40" s="31" t="s">
        <v>85</v>
      </c>
      <c r="E40" s="31">
        <v>3</v>
      </c>
      <c r="F40" s="32">
        <v>97101.4</v>
      </c>
      <c r="G40" s="33">
        <v>291304.19999999995</v>
      </c>
      <c r="H40" s="34">
        <v>321097.95728732407</v>
      </c>
      <c r="I40" s="35"/>
      <c r="J40" s="29"/>
    </row>
    <row r="41" spans="1:11" ht="24" outlineLevel="1" x14ac:dyDescent="0.25">
      <c r="A41" s="27">
        <v>28</v>
      </c>
      <c r="B41" s="30" t="s">
        <v>41</v>
      </c>
      <c r="C41" s="61" t="s">
        <v>109</v>
      </c>
      <c r="D41" s="31" t="s">
        <v>85</v>
      </c>
      <c r="E41" s="31">
        <v>1</v>
      </c>
      <c r="F41" s="32">
        <v>619222.56000000006</v>
      </c>
      <c r="G41" s="33">
        <v>619222.56000000006</v>
      </c>
      <c r="H41" s="34">
        <v>682554.86574593687</v>
      </c>
      <c r="I41" s="35"/>
      <c r="J41" s="29"/>
    </row>
    <row r="42" spans="1:11" ht="24" outlineLevel="1" x14ac:dyDescent="0.25">
      <c r="A42" s="27">
        <v>29</v>
      </c>
      <c r="B42" s="30" t="s">
        <v>42</v>
      </c>
      <c r="C42" s="31" t="s">
        <v>110</v>
      </c>
      <c r="D42" s="31" t="s">
        <v>85</v>
      </c>
      <c r="E42" s="31">
        <v>1</v>
      </c>
      <c r="F42" s="32">
        <v>123610.74</v>
      </c>
      <c r="G42" s="33">
        <v>123610.74</v>
      </c>
      <c r="H42" s="34">
        <v>136253.29162015012</v>
      </c>
      <c r="I42" s="35"/>
      <c r="J42" s="29"/>
    </row>
    <row r="43" spans="1:11" ht="24" outlineLevel="1" x14ac:dyDescent="0.25">
      <c r="A43" s="27">
        <v>30</v>
      </c>
      <c r="B43" s="30" t="s">
        <v>43</v>
      </c>
      <c r="C43" s="31" t="s">
        <v>111</v>
      </c>
      <c r="D43" s="31" t="s">
        <v>85</v>
      </c>
      <c r="E43" s="31">
        <v>1</v>
      </c>
      <c r="F43" s="32">
        <v>90852.3</v>
      </c>
      <c r="G43" s="33">
        <v>90852.3</v>
      </c>
      <c r="H43" s="34">
        <v>100144.41242129417</v>
      </c>
      <c r="I43" s="35"/>
      <c r="J43" s="29"/>
    </row>
    <row r="44" spans="1:11" ht="24" outlineLevel="1" x14ac:dyDescent="0.25">
      <c r="A44" s="27">
        <v>31</v>
      </c>
      <c r="B44" s="30" t="s">
        <v>44</v>
      </c>
      <c r="C44" s="31" t="s">
        <v>112</v>
      </c>
      <c r="D44" s="31" t="s">
        <v>85</v>
      </c>
      <c r="E44" s="31">
        <v>1</v>
      </c>
      <c r="F44" s="32">
        <v>90852.3</v>
      </c>
      <c r="G44" s="33">
        <v>90852.3</v>
      </c>
      <c r="H44" s="34">
        <v>100144.41242129417</v>
      </c>
      <c r="I44" s="35"/>
      <c r="J44" s="29"/>
    </row>
    <row r="45" spans="1:11" ht="24" outlineLevel="1" x14ac:dyDescent="0.25">
      <c r="A45" s="27">
        <v>32</v>
      </c>
      <c r="B45" s="30" t="s">
        <v>45</v>
      </c>
      <c r="C45" s="31" t="s">
        <v>113</v>
      </c>
      <c r="D45" s="31" t="s">
        <v>85</v>
      </c>
      <c r="E45" s="31">
        <v>2</v>
      </c>
      <c r="F45" s="32">
        <v>101177.41</v>
      </c>
      <c r="G45" s="33">
        <v>202354.82</v>
      </c>
      <c r="H45" s="34">
        <v>223051.09006064507</v>
      </c>
      <c r="I45" s="35"/>
      <c r="J45" s="29"/>
    </row>
    <row r="46" spans="1:11" ht="36" outlineLevel="1" x14ac:dyDescent="0.25">
      <c r="A46" s="27">
        <v>33</v>
      </c>
      <c r="B46" s="30" t="s">
        <v>46</v>
      </c>
      <c r="C46" s="31" t="s">
        <v>114</v>
      </c>
      <c r="D46" s="31" t="s">
        <v>85</v>
      </c>
      <c r="E46" s="31">
        <v>1</v>
      </c>
      <c r="F46" s="32">
        <v>529777.48</v>
      </c>
      <c r="G46" s="33">
        <v>529777.48</v>
      </c>
      <c r="H46" s="43">
        <v>583961.58974633459</v>
      </c>
      <c r="I46" s="35"/>
      <c r="J46" s="29"/>
    </row>
    <row r="47" spans="1:11" ht="36" outlineLevel="1" x14ac:dyDescent="0.25">
      <c r="A47" s="27">
        <v>34</v>
      </c>
      <c r="B47" s="30" t="s">
        <v>47</v>
      </c>
      <c r="C47" s="31" t="s">
        <v>115</v>
      </c>
      <c r="D47" s="31" t="s">
        <v>85</v>
      </c>
      <c r="E47" s="31">
        <v>1</v>
      </c>
      <c r="F47" s="32">
        <v>1162917.21</v>
      </c>
      <c r="G47" s="33">
        <v>1162917.21</v>
      </c>
      <c r="H47" s="43">
        <v>1281857.0336858588</v>
      </c>
      <c r="I47" s="35"/>
      <c r="J47" s="29"/>
    </row>
    <row r="48" spans="1:11" x14ac:dyDescent="0.25">
      <c r="A48" s="44"/>
      <c r="B48" s="37"/>
      <c r="C48" s="38" t="s">
        <v>20</v>
      </c>
      <c r="D48" s="39"/>
      <c r="E48" s="40"/>
      <c r="F48" s="41"/>
      <c r="G48" s="41">
        <v>17969317.710000005</v>
      </c>
      <c r="H48" s="41">
        <v>19807167.918285597</v>
      </c>
      <c r="I48" s="35"/>
      <c r="J48" s="29"/>
      <c r="K48" s="42"/>
    </row>
    <row r="49" spans="1:13" ht="13.35" customHeight="1" x14ac:dyDescent="0.25">
      <c r="A49" s="27"/>
      <c r="B49" s="28"/>
      <c r="C49" s="99" t="s">
        <v>48</v>
      </c>
      <c r="D49" s="100"/>
      <c r="E49" s="100"/>
      <c r="F49" s="100"/>
      <c r="G49" s="100"/>
      <c r="H49" s="101"/>
      <c r="I49" s="35"/>
      <c r="J49" s="29"/>
    </row>
    <row r="50" spans="1:13" ht="48" outlineLevel="1" x14ac:dyDescent="0.25">
      <c r="A50" s="27">
        <v>35</v>
      </c>
      <c r="B50" s="30" t="s">
        <v>32</v>
      </c>
      <c r="C50" s="31" t="s">
        <v>116</v>
      </c>
      <c r="D50" s="31" t="s">
        <v>103</v>
      </c>
      <c r="E50" s="31">
        <v>1</v>
      </c>
      <c r="F50" s="32">
        <v>7278673.6799999997</v>
      </c>
      <c r="G50" s="33">
        <v>7278673.6799999997</v>
      </c>
      <c r="H50" s="34">
        <v>8023115.528059707</v>
      </c>
      <c r="I50" s="35"/>
      <c r="J50" s="29"/>
    </row>
    <row r="51" spans="1:13" x14ac:dyDescent="0.25">
      <c r="A51" s="44"/>
      <c r="B51" s="37"/>
      <c r="C51" s="38" t="s">
        <v>20</v>
      </c>
      <c r="D51" s="39"/>
      <c r="E51" s="40"/>
      <c r="F51" s="41"/>
      <c r="G51" s="41">
        <f>SUM(G50:G50)</f>
        <v>7278673.6799999997</v>
      </c>
      <c r="H51" s="41">
        <f>SUM(H50:H50)</f>
        <v>8023115.528059707</v>
      </c>
      <c r="I51" s="35"/>
      <c r="J51" s="29"/>
      <c r="K51" s="42"/>
    </row>
    <row r="52" spans="1:13" ht="15.6" x14ac:dyDescent="0.3">
      <c r="A52" s="45"/>
      <c r="B52" s="46"/>
      <c r="C52" s="47" t="s">
        <v>49</v>
      </c>
      <c r="D52" s="45"/>
      <c r="E52" s="45"/>
      <c r="F52" s="48"/>
      <c r="G52" s="48">
        <f>G18+G48+G51</f>
        <v>382809385.53999996</v>
      </c>
      <c r="H52" s="48">
        <f>H18+H48+H51</f>
        <v>421962030.48731756</v>
      </c>
      <c r="I52" s="35"/>
      <c r="J52" s="29"/>
      <c r="K52" s="42"/>
    </row>
    <row r="53" spans="1:13" x14ac:dyDescent="0.25">
      <c r="H53" s="49"/>
    </row>
    <row r="54" spans="1:13" x14ac:dyDescent="0.25">
      <c r="G54" s="50"/>
      <c r="H54" s="50"/>
    </row>
    <row r="55" spans="1:13" s="51" customFormat="1" ht="13.8" x14ac:dyDescent="0.25">
      <c r="A55" s="102" t="s">
        <v>50</v>
      </c>
      <c r="B55" s="102"/>
      <c r="C55" s="102"/>
      <c r="E55" s="102" t="s">
        <v>51</v>
      </c>
      <c r="F55" s="102"/>
      <c r="G55" s="102"/>
      <c r="H55" s="52"/>
      <c r="I55" s="52"/>
      <c r="J55" s="52"/>
      <c r="K55" s="52"/>
      <c r="L55" s="52"/>
      <c r="M55" s="52"/>
    </row>
    <row r="56" spans="1:13" s="51" customFormat="1" ht="13.8" x14ac:dyDescent="0.25">
      <c r="A56" s="113" t="s">
        <v>52</v>
      </c>
      <c r="B56" s="113"/>
      <c r="C56" s="113"/>
      <c r="E56" s="114" t="s">
        <v>53</v>
      </c>
      <c r="F56" s="114"/>
      <c r="G56" s="114"/>
      <c r="H56" s="114"/>
      <c r="I56" s="53"/>
      <c r="J56" s="53"/>
      <c r="K56" s="53"/>
      <c r="L56" s="53"/>
      <c r="M56" s="53"/>
    </row>
    <row r="57" spans="1:13" s="51" customFormat="1" ht="13.8" x14ac:dyDescent="0.25">
      <c r="A57" s="110" t="s">
        <v>54</v>
      </c>
      <c r="B57" s="110"/>
      <c r="C57" s="110"/>
      <c r="E57" s="109" t="s">
        <v>54</v>
      </c>
      <c r="F57" s="109"/>
      <c r="G57" s="109"/>
      <c r="H57" s="109"/>
      <c r="I57" s="54"/>
      <c r="J57" s="54"/>
      <c r="K57" s="54"/>
      <c r="L57" s="54"/>
      <c r="M57" s="54"/>
    </row>
    <row r="58" spans="1:13" s="51" customFormat="1" ht="38.4" customHeight="1" x14ac:dyDescent="0.25">
      <c r="A58" s="111" t="s">
        <v>55</v>
      </c>
      <c r="B58" s="111"/>
      <c r="C58" s="111"/>
      <c r="E58" s="112" t="s">
        <v>56</v>
      </c>
      <c r="F58" s="112"/>
      <c r="G58" s="112"/>
      <c r="H58" s="55" t="s">
        <v>57</v>
      </c>
    </row>
    <row r="59" spans="1:13" s="51" customFormat="1" ht="13.8" x14ac:dyDescent="0.25">
      <c r="A59" s="109" t="s">
        <v>58</v>
      </c>
      <c r="B59" s="109"/>
      <c r="C59" s="109"/>
      <c r="E59" s="109" t="s">
        <v>58</v>
      </c>
      <c r="F59" s="109"/>
      <c r="G59" s="109"/>
      <c r="H59" s="109"/>
      <c r="I59" s="56"/>
      <c r="J59" s="56"/>
      <c r="K59" s="56"/>
    </row>
    <row r="60" spans="1:13" s="51" customFormat="1" ht="13.8" x14ac:dyDescent="0.25">
      <c r="A60" s="57"/>
      <c r="C60" s="58"/>
      <c r="E60" s="57"/>
      <c r="F60" s="57"/>
      <c r="G60" s="57"/>
      <c r="H60" s="57"/>
      <c r="I60" s="58"/>
      <c r="L60" s="58"/>
      <c r="M60" s="58"/>
    </row>
    <row r="61" spans="1:13" s="51" customFormat="1" ht="13.8" x14ac:dyDescent="0.25">
      <c r="A61" s="57"/>
      <c r="C61" s="59" t="s">
        <v>59</v>
      </c>
      <c r="F61" s="57"/>
      <c r="G61" s="60" t="s">
        <v>59</v>
      </c>
      <c r="H61" s="60"/>
      <c r="I61" s="59"/>
      <c r="L61" s="59"/>
      <c r="M61" s="59"/>
    </row>
    <row r="62" spans="1:13" s="51" customFormat="1" ht="13.8" x14ac:dyDescent="0.25">
      <c r="E62" s="57"/>
      <c r="F62" s="57"/>
      <c r="H62" s="58"/>
      <c r="I62" s="58"/>
      <c r="L62" s="58"/>
      <c r="M62" s="58"/>
    </row>
    <row r="71" spans="1:4" ht="13.8" x14ac:dyDescent="0.25">
      <c r="A71" s="57"/>
      <c r="B71" s="57"/>
      <c r="C71" s="57"/>
      <c r="D71" s="57"/>
    </row>
  </sheetData>
  <mergeCells count="23">
    <mergeCell ref="A59:C59"/>
    <mergeCell ref="E59:H59"/>
    <mergeCell ref="E55:G55"/>
    <mergeCell ref="A57:C57"/>
    <mergeCell ref="E57:H57"/>
    <mergeCell ref="A58:C58"/>
    <mergeCell ref="E58:G58"/>
    <mergeCell ref="A56:C56"/>
    <mergeCell ref="E56:H56"/>
    <mergeCell ref="C11:H11"/>
    <mergeCell ref="C19:H19"/>
    <mergeCell ref="C49:H49"/>
    <mergeCell ref="A55:C55"/>
    <mergeCell ref="A4:H4"/>
    <mergeCell ref="B5:F5"/>
    <mergeCell ref="C6:H6"/>
    <mergeCell ref="A8:A9"/>
    <mergeCell ref="B8:B9"/>
    <mergeCell ref="C8:C9"/>
    <mergeCell ref="D8:D9"/>
    <mergeCell ref="E8:E9"/>
    <mergeCell ref="F8:G8"/>
    <mergeCell ref="H8:H9"/>
  </mergeCells>
  <pageMargins left="0.7" right="0.7" top="0.75" bottom="0.75" header="0.3" footer="0.3"/>
  <pageSetup paperSize="9" scale="51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2"/>
  <sheetViews>
    <sheetView tabSelected="1" zoomScale="80" zoomScaleNormal="80" zoomScaleSheetLayoutView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F10" sqref="F10"/>
    </sheetView>
  </sheetViews>
  <sheetFormatPr defaultColWidth="9.109375" defaultRowHeight="13.8" x14ac:dyDescent="0.25"/>
  <cols>
    <col min="1" max="1" width="4.6640625" style="62" customWidth="1"/>
    <col min="2" max="2" width="24.109375" style="62" customWidth="1"/>
    <col min="3" max="3" width="29.21875" style="62" customWidth="1"/>
    <col min="4" max="4" width="8.44140625" style="62" customWidth="1"/>
    <col min="5" max="5" width="20.44140625" style="70" customWidth="1"/>
    <col min="6" max="6" width="19.33203125" style="62" customWidth="1"/>
    <col min="7" max="7" width="23.33203125" style="62" customWidth="1"/>
    <col min="8" max="8" width="18.33203125" style="62" customWidth="1"/>
    <col min="9" max="9" width="28.33203125" style="62" customWidth="1"/>
    <col min="10" max="10" width="18.6640625" style="62" customWidth="1"/>
    <col min="11" max="11" width="14" style="70" hidden="1" customWidth="1"/>
    <col min="12" max="12" width="10.109375" style="70" hidden="1" customWidth="1"/>
    <col min="13" max="13" width="13.109375" style="70" hidden="1" customWidth="1"/>
    <col min="14" max="14" width="10.109375" style="70" hidden="1" customWidth="1"/>
    <col min="15" max="15" width="25.88671875" style="62" hidden="1" customWidth="1"/>
    <col min="16" max="16" width="11.6640625" style="62" hidden="1" customWidth="1"/>
    <col min="17" max="17" width="11.109375" style="62" hidden="1" customWidth="1"/>
    <col min="18" max="18" width="6.5546875" style="62" hidden="1" customWidth="1"/>
    <col min="19" max="19" width="8.109375" style="62" hidden="1" customWidth="1"/>
    <col min="20" max="20" width="44.109375" style="62" customWidth="1"/>
    <col min="21" max="21" width="48.44140625" style="62" customWidth="1"/>
    <col min="22" max="16384" width="9.109375" style="62"/>
  </cols>
  <sheetData>
    <row r="1" spans="1:21" x14ac:dyDescent="0.25">
      <c r="T1" s="62" t="s">
        <v>134</v>
      </c>
    </row>
    <row r="2" spans="1:21" ht="20.399999999999999" x14ac:dyDescent="0.35">
      <c r="A2" s="117" t="s">
        <v>133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</row>
    <row r="4" spans="1:21" ht="20.25" customHeight="1" x14ac:dyDescent="0.25">
      <c r="A4" s="118" t="s">
        <v>132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</row>
    <row r="5" spans="1:21" s="66" customFormat="1" ht="15" customHeight="1" x14ac:dyDescent="0.25">
      <c r="A5" s="62"/>
      <c r="B5" s="62"/>
      <c r="C5" s="62"/>
      <c r="D5" s="62"/>
      <c r="E5" s="63"/>
      <c r="F5" s="64"/>
      <c r="G5" s="64"/>
      <c r="H5" s="65"/>
      <c r="I5" s="64"/>
    </row>
    <row r="6" spans="1:21" ht="53.4" customHeight="1" x14ac:dyDescent="0.25">
      <c r="A6" s="67" t="s">
        <v>60</v>
      </c>
      <c r="B6" s="67" t="s">
        <v>61</v>
      </c>
      <c r="C6" s="67" t="s">
        <v>62</v>
      </c>
      <c r="D6" s="67" t="s">
        <v>63</v>
      </c>
      <c r="E6" s="67" t="s">
        <v>64</v>
      </c>
      <c r="F6" s="67" t="s">
        <v>65</v>
      </c>
      <c r="G6" s="67" t="s">
        <v>66</v>
      </c>
      <c r="H6" s="67" t="s">
        <v>67</v>
      </c>
      <c r="I6" s="67" t="s">
        <v>68</v>
      </c>
      <c r="J6" s="67" t="s">
        <v>69</v>
      </c>
      <c r="K6" s="68" t="s">
        <v>70</v>
      </c>
      <c r="L6" s="68" t="s">
        <v>71</v>
      </c>
      <c r="M6" s="68" t="s">
        <v>72</v>
      </c>
      <c r="N6" s="68" t="s">
        <v>73</v>
      </c>
      <c r="O6" s="67" t="s">
        <v>74</v>
      </c>
      <c r="P6" s="67" t="s">
        <v>75</v>
      </c>
      <c r="Q6" s="67" t="s">
        <v>76</v>
      </c>
      <c r="R6" s="67" t="s">
        <v>158</v>
      </c>
      <c r="S6" s="67" t="s">
        <v>67</v>
      </c>
      <c r="T6" s="67" t="s">
        <v>77</v>
      </c>
    </row>
    <row r="7" spans="1:21" s="69" customFormat="1" ht="77.400000000000006" customHeight="1" x14ac:dyDescent="0.25">
      <c r="A7" s="71">
        <v>1</v>
      </c>
      <c r="B7" s="76" t="s">
        <v>79</v>
      </c>
      <c r="C7" s="71" t="s">
        <v>138</v>
      </c>
      <c r="D7" s="72">
        <v>1</v>
      </c>
      <c r="E7" s="71"/>
      <c r="F7" s="71"/>
      <c r="G7" s="115" t="s">
        <v>193</v>
      </c>
      <c r="H7" s="116"/>
      <c r="I7" s="78" t="s">
        <v>196</v>
      </c>
      <c r="J7" s="88" t="s">
        <v>137</v>
      </c>
      <c r="K7" s="73"/>
      <c r="L7" s="73"/>
      <c r="M7" s="73"/>
      <c r="N7" s="73"/>
      <c r="O7" s="71"/>
      <c r="P7" s="71"/>
      <c r="Q7" s="74"/>
      <c r="R7" s="71"/>
      <c r="S7" s="71"/>
      <c r="T7" s="77" t="s">
        <v>179</v>
      </c>
      <c r="U7" s="89"/>
    </row>
    <row r="8" spans="1:21" s="69" customFormat="1" ht="52.8" x14ac:dyDescent="0.25">
      <c r="A8" s="71">
        <v>2</v>
      </c>
      <c r="B8" s="75" t="s">
        <v>117</v>
      </c>
      <c r="C8" s="71" t="s">
        <v>118</v>
      </c>
      <c r="D8" s="72">
        <v>1</v>
      </c>
      <c r="E8" s="88" t="s">
        <v>136</v>
      </c>
      <c r="F8" s="88" t="s">
        <v>135</v>
      </c>
      <c r="G8" s="94" t="s">
        <v>150</v>
      </c>
      <c r="H8" s="95" t="s">
        <v>176</v>
      </c>
      <c r="I8" s="88" t="s">
        <v>194</v>
      </c>
      <c r="J8" s="88" t="s">
        <v>175</v>
      </c>
      <c r="K8" s="73"/>
      <c r="L8" s="73"/>
      <c r="M8" s="73"/>
      <c r="N8" s="73"/>
      <c r="O8" s="71"/>
      <c r="P8" s="71"/>
      <c r="Q8" s="74"/>
      <c r="R8" s="71"/>
      <c r="S8" s="71"/>
      <c r="T8" s="86"/>
    </row>
    <row r="9" spans="1:21" s="69" customFormat="1" ht="52.8" x14ac:dyDescent="0.25">
      <c r="A9" s="71">
        <v>3</v>
      </c>
      <c r="B9" s="75" t="s">
        <v>119</v>
      </c>
      <c r="C9" s="71" t="s">
        <v>120</v>
      </c>
      <c r="D9" s="75">
        <v>1</v>
      </c>
      <c r="E9" s="88" t="s">
        <v>147</v>
      </c>
      <c r="F9" s="88" t="s">
        <v>148</v>
      </c>
      <c r="G9" s="94" t="s">
        <v>154</v>
      </c>
      <c r="H9" s="95" t="s">
        <v>163</v>
      </c>
      <c r="I9" s="88" t="s">
        <v>172</v>
      </c>
      <c r="J9" s="88" t="s">
        <v>159</v>
      </c>
      <c r="K9" s="73"/>
      <c r="L9" s="73"/>
      <c r="M9" s="73"/>
      <c r="N9" s="73"/>
      <c r="O9" s="71"/>
      <c r="P9" s="71"/>
      <c r="Q9" s="71"/>
      <c r="R9" s="71"/>
      <c r="S9" s="71"/>
      <c r="T9" s="71"/>
    </row>
    <row r="10" spans="1:21" s="69" customFormat="1" ht="52.8" x14ac:dyDescent="0.25">
      <c r="A10" s="71">
        <v>4</v>
      </c>
      <c r="B10" s="75" t="s">
        <v>139</v>
      </c>
      <c r="C10" s="71" t="s">
        <v>121</v>
      </c>
      <c r="D10" s="75">
        <v>1</v>
      </c>
      <c r="E10" s="88" t="s">
        <v>145</v>
      </c>
      <c r="F10" s="88" t="s">
        <v>146</v>
      </c>
      <c r="G10" s="77" t="s">
        <v>153</v>
      </c>
      <c r="H10" s="95" t="s">
        <v>163</v>
      </c>
      <c r="I10" s="88" t="s">
        <v>167</v>
      </c>
      <c r="J10" s="88" t="s">
        <v>159</v>
      </c>
      <c r="K10" s="73"/>
      <c r="L10" s="73"/>
      <c r="M10" s="73"/>
      <c r="N10" s="73"/>
      <c r="O10" s="71"/>
      <c r="P10" s="71"/>
      <c r="Q10" s="71"/>
      <c r="R10" s="71"/>
      <c r="S10" s="71"/>
      <c r="T10" s="71"/>
    </row>
    <row r="11" spans="1:21" ht="52.8" x14ac:dyDescent="0.25">
      <c r="A11" s="71">
        <v>5</v>
      </c>
      <c r="B11" s="75" t="s">
        <v>122</v>
      </c>
      <c r="C11" s="71" t="s">
        <v>123</v>
      </c>
      <c r="D11" s="75">
        <v>1</v>
      </c>
      <c r="E11" s="88" t="s">
        <v>147</v>
      </c>
      <c r="F11" s="88" t="s">
        <v>148</v>
      </c>
      <c r="G11" s="94" t="s">
        <v>157</v>
      </c>
      <c r="H11" s="95" t="s">
        <v>163</v>
      </c>
      <c r="I11" s="88" t="s">
        <v>171</v>
      </c>
      <c r="J11" s="88" t="s">
        <v>159</v>
      </c>
      <c r="K11" s="73"/>
      <c r="L11" s="73"/>
      <c r="M11" s="73"/>
      <c r="N11" s="73"/>
      <c r="O11" s="71"/>
      <c r="P11" s="71"/>
      <c r="Q11" s="71"/>
      <c r="R11" s="71"/>
      <c r="S11" s="71"/>
      <c r="T11" s="71"/>
    </row>
    <row r="12" spans="1:21" ht="39.6" customHeight="1" x14ac:dyDescent="0.25">
      <c r="A12" s="71">
        <v>6</v>
      </c>
      <c r="B12" s="75" t="s">
        <v>119</v>
      </c>
      <c r="C12" s="71" t="s">
        <v>124</v>
      </c>
      <c r="D12" s="75">
        <v>1</v>
      </c>
      <c r="E12" s="119" t="s">
        <v>147</v>
      </c>
      <c r="F12" s="119" t="s">
        <v>148</v>
      </c>
      <c r="G12" s="94" t="s">
        <v>155</v>
      </c>
      <c r="H12" s="95" t="s">
        <v>163</v>
      </c>
      <c r="I12" s="119" t="s">
        <v>172</v>
      </c>
      <c r="J12" s="88" t="s">
        <v>159</v>
      </c>
      <c r="K12" s="73"/>
      <c r="L12" s="73"/>
      <c r="M12" s="73"/>
      <c r="N12" s="73"/>
      <c r="O12" s="71"/>
      <c r="P12" s="71"/>
      <c r="Q12" s="71"/>
      <c r="R12" s="71"/>
      <c r="S12" s="71"/>
      <c r="T12" s="71"/>
    </row>
    <row r="13" spans="1:21" ht="39.6" customHeight="1" x14ac:dyDescent="0.25">
      <c r="A13" s="71">
        <v>7</v>
      </c>
      <c r="B13" s="75" t="s">
        <v>119</v>
      </c>
      <c r="C13" s="71" t="s">
        <v>125</v>
      </c>
      <c r="D13" s="75">
        <v>1</v>
      </c>
      <c r="E13" s="120"/>
      <c r="F13" s="120"/>
      <c r="G13" s="94" t="s">
        <v>156</v>
      </c>
      <c r="H13" s="95" t="s">
        <v>163</v>
      </c>
      <c r="I13" s="120"/>
      <c r="J13" s="88" t="s">
        <v>159</v>
      </c>
      <c r="K13" s="73"/>
      <c r="L13" s="73"/>
      <c r="M13" s="73"/>
      <c r="N13" s="73"/>
      <c r="O13" s="71"/>
      <c r="P13" s="71"/>
      <c r="Q13" s="71"/>
      <c r="R13" s="71"/>
      <c r="S13" s="71"/>
      <c r="T13" s="71"/>
    </row>
    <row r="14" spans="1:21" ht="39.6" customHeight="1" x14ac:dyDescent="0.25">
      <c r="A14" s="71">
        <v>8</v>
      </c>
      <c r="B14" s="75" t="s">
        <v>126</v>
      </c>
      <c r="C14" s="71" t="s">
        <v>164</v>
      </c>
      <c r="D14" s="75">
        <v>2</v>
      </c>
      <c r="E14" s="119" t="s">
        <v>143</v>
      </c>
      <c r="F14" s="119" t="s">
        <v>144</v>
      </c>
      <c r="G14" s="123" t="s">
        <v>151</v>
      </c>
      <c r="H14" s="124"/>
      <c r="I14" s="121" t="s">
        <v>168</v>
      </c>
      <c r="J14" s="88" t="s">
        <v>159</v>
      </c>
      <c r="K14" s="73"/>
      <c r="L14" s="73"/>
      <c r="M14" s="73"/>
      <c r="N14" s="73"/>
      <c r="O14" s="71"/>
      <c r="P14" s="71"/>
      <c r="Q14" s="71"/>
      <c r="R14" s="71"/>
      <c r="S14" s="71"/>
      <c r="T14" s="71"/>
      <c r="U14" s="81"/>
    </row>
    <row r="15" spans="1:21" ht="39.6" customHeight="1" x14ac:dyDescent="0.25">
      <c r="A15" s="71">
        <v>9</v>
      </c>
      <c r="B15" s="75" t="s">
        <v>126</v>
      </c>
      <c r="C15" s="71" t="s">
        <v>165</v>
      </c>
      <c r="D15" s="75">
        <v>1</v>
      </c>
      <c r="E15" s="120"/>
      <c r="F15" s="120"/>
      <c r="G15" s="123" t="s">
        <v>152</v>
      </c>
      <c r="H15" s="124"/>
      <c r="I15" s="122"/>
      <c r="J15" s="88" t="s">
        <v>159</v>
      </c>
      <c r="K15" s="73"/>
      <c r="L15" s="73"/>
      <c r="M15" s="73"/>
      <c r="N15" s="73"/>
      <c r="O15" s="71"/>
      <c r="P15" s="71"/>
      <c r="Q15" s="71"/>
      <c r="R15" s="71"/>
      <c r="S15" s="71"/>
      <c r="T15" s="71"/>
      <c r="U15" s="81"/>
    </row>
    <row r="16" spans="1:21" ht="52.8" x14ac:dyDescent="0.25">
      <c r="A16" s="71">
        <v>10</v>
      </c>
      <c r="B16" s="75" t="s">
        <v>131</v>
      </c>
      <c r="C16" s="71" t="s">
        <v>127</v>
      </c>
      <c r="D16" s="75">
        <v>1</v>
      </c>
      <c r="E16" s="88" t="s">
        <v>141</v>
      </c>
      <c r="F16" s="88" t="s">
        <v>142</v>
      </c>
      <c r="G16" s="123" t="s">
        <v>162</v>
      </c>
      <c r="H16" s="124"/>
      <c r="I16" s="88" t="s">
        <v>169</v>
      </c>
      <c r="J16" s="88" t="s">
        <v>159</v>
      </c>
      <c r="K16" s="73"/>
      <c r="L16" s="73"/>
      <c r="M16" s="73"/>
      <c r="N16" s="73"/>
      <c r="O16" s="71"/>
      <c r="P16" s="71"/>
      <c r="Q16" s="71"/>
      <c r="R16" s="71"/>
      <c r="S16" s="71"/>
      <c r="T16" s="71"/>
      <c r="U16" s="82"/>
    </row>
    <row r="17" spans="1:21" ht="42" customHeight="1" x14ac:dyDescent="0.25">
      <c r="A17" s="71">
        <v>11</v>
      </c>
      <c r="B17" s="75" t="s">
        <v>128</v>
      </c>
      <c r="C17" s="71" t="s">
        <v>129</v>
      </c>
      <c r="D17" s="75">
        <v>3</v>
      </c>
      <c r="E17" s="129" t="s">
        <v>149</v>
      </c>
      <c r="F17" s="130"/>
      <c r="G17" s="133" t="s">
        <v>177</v>
      </c>
      <c r="H17" s="133"/>
      <c r="I17" s="88" t="s">
        <v>191</v>
      </c>
      <c r="J17" s="88" t="s">
        <v>159</v>
      </c>
      <c r="K17" s="73"/>
      <c r="L17" s="73"/>
      <c r="M17" s="73"/>
      <c r="N17" s="73"/>
      <c r="O17" s="71"/>
      <c r="P17" s="71"/>
      <c r="Q17" s="71"/>
      <c r="R17" s="71"/>
      <c r="S17" s="71"/>
      <c r="T17" s="77"/>
      <c r="U17" s="80"/>
    </row>
    <row r="18" spans="1:21" ht="57.6" customHeight="1" x14ac:dyDescent="0.25">
      <c r="A18" s="71"/>
      <c r="B18" s="75" t="s">
        <v>140</v>
      </c>
      <c r="C18" s="88" t="s">
        <v>192</v>
      </c>
      <c r="D18" s="75">
        <v>3</v>
      </c>
      <c r="E18" s="131"/>
      <c r="F18" s="132"/>
      <c r="G18" s="133" t="s">
        <v>178</v>
      </c>
      <c r="H18" s="133"/>
      <c r="I18" s="88" t="s">
        <v>170</v>
      </c>
      <c r="J18" s="88" t="s">
        <v>159</v>
      </c>
      <c r="K18" s="73"/>
      <c r="L18" s="73"/>
      <c r="M18" s="73"/>
      <c r="N18" s="73"/>
      <c r="O18" s="71"/>
      <c r="P18" s="71"/>
      <c r="Q18" s="71"/>
      <c r="R18" s="71"/>
      <c r="S18" s="71"/>
      <c r="T18" s="77"/>
      <c r="U18" s="80"/>
    </row>
    <row r="19" spans="1:21" ht="52.8" x14ac:dyDescent="0.25">
      <c r="A19" s="71">
        <v>12</v>
      </c>
      <c r="B19" s="75" t="s">
        <v>174</v>
      </c>
      <c r="C19" s="71" t="s">
        <v>130</v>
      </c>
      <c r="D19" s="75">
        <v>1</v>
      </c>
      <c r="E19" s="88" t="s">
        <v>160</v>
      </c>
      <c r="F19" s="88" t="s">
        <v>161</v>
      </c>
      <c r="G19" s="88" t="s">
        <v>166</v>
      </c>
      <c r="H19" s="84" t="s">
        <v>190</v>
      </c>
      <c r="I19" s="93" t="s">
        <v>195</v>
      </c>
      <c r="J19" s="88" t="s">
        <v>173</v>
      </c>
      <c r="K19" s="73"/>
      <c r="L19" s="73"/>
      <c r="M19" s="73"/>
      <c r="N19" s="73"/>
      <c r="O19" s="71"/>
      <c r="P19" s="71"/>
      <c r="Q19" s="71"/>
      <c r="R19" s="71"/>
      <c r="S19" s="71"/>
      <c r="T19" s="86"/>
      <c r="U19" s="90" t="s">
        <v>189</v>
      </c>
    </row>
    <row r="20" spans="1:21" ht="35.4" customHeight="1" x14ac:dyDescent="0.25">
      <c r="A20" s="71"/>
      <c r="B20" s="125" t="s">
        <v>185</v>
      </c>
      <c r="C20" s="87" t="s">
        <v>187</v>
      </c>
      <c r="D20" s="79">
        <v>1</v>
      </c>
      <c r="E20" s="128" t="s">
        <v>182</v>
      </c>
      <c r="F20" s="128" t="s">
        <v>181</v>
      </c>
      <c r="G20" s="71"/>
      <c r="H20" s="128" t="s">
        <v>184</v>
      </c>
      <c r="I20" s="128" t="s">
        <v>183</v>
      </c>
      <c r="J20" s="128" t="s">
        <v>180</v>
      </c>
      <c r="K20" s="73"/>
      <c r="L20" s="73"/>
      <c r="M20" s="73"/>
      <c r="N20" s="73"/>
      <c r="O20" s="71"/>
      <c r="P20" s="71"/>
      <c r="Q20" s="71"/>
      <c r="R20" s="71"/>
      <c r="S20" s="71"/>
      <c r="T20" s="133"/>
      <c r="U20" s="90"/>
    </row>
    <row r="21" spans="1:21" ht="39.6" x14ac:dyDescent="0.3">
      <c r="A21" s="83"/>
      <c r="B21" s="126"/>
      <c r="C21" s="87" t="s">
        <v>186</v>
      </c>
      <c r="D21" s="92">
        <v>1</v>
      </c>
      <c r="E21" s="128"/>
      <c r="F21" s="128"/>
      <c r="G21" s="83"/>
      <c r="H21" s="128"/>
      <c r="I21" s="128"/>
      <c r="J21" s="128"/>
      <c r="K21" s="85"/>
      <c r="L21" s="85"/>
      <c r="M21" s="85"/>
      <c r="N21" s="85"/>
      <c r="O21" s="83"/>
      <c r="P21" s="83"/>
      <c r="Q21" s="83"/>
      <c r="R21" s="83"/>
      <c r="S21" s="83"/>
      <c r="T21" s="133"/>
      <c r="U21" s="91"/>
    </row>
    <row r="22" spans="1:21" ht="41.4" x14ac:dyDescent="0.25">
      <c r="A22" s="83"/>
      <c r="B22" s="127"/>
      <c r="C22" s="92" t="s">
        <v>188</v>
      </c>
      <c r="D22" s="92">
        <v>1</v>
      </c>
      <c r="E22" s="128"/>
      <c r="F22" s="128"/>
      <c r="G22" s="83"/>
      <c r="H22" s="128"/>
      <c r="I22" s="128"/>
      <c r="J22" s="128"/>
      <c r="K22" s="85"/>
      <c r="L22" s="85"/>
      <c r="M22" s="85"/>
      <c r="N22" s="85"/>
      <c r="O22" s="83"/>
      <c r="P22" s="83"/>
      <c r="Q22" s="83"/>
      <c r="R22" s="83"/>
      <c r="S22" s="83"/>
      <c r="T22" s="133"/>
      <c r="U22" s="65"/>
    </row>
  </sheetData>
  <mergeCells count="22">
    <mergeCell ref="G16:H16"/>
    <mergeCell ref="E17:F18"/>
    <mergeCell ref="G17:H17"/>
    <mergeCell ref="G18:H18"/>
    <mergeCell ref="T20:T22"/>
    <mergeCell ref="J20:J22"/>
    <mergeCell ref="B20:B22"/>
    <mergeCell ref="E20:E22"/>
    <mergeCell ref="F20:F22"/>
    <mergeCell ref="H20:H22"/>
    <mergeCell ref="I20:I22"/>
    <mergeCell ref="G7:H7"/>
    <mergeCell ref="A2:T2"/>
    <mergeCell ref="A4:T4"/>
    <mergeCell ref="E14:E15"/>
    <mergeCell ref="F14:F15"/>
    <mergeCell ref="I14:I15"/>
    <mergeCell ref="E12:E13"/>
    <mergeCell ref="F12:F13"/>
    <mergeCell ref="I12:I13"/>
    <mergeCell ref="G14:H14"/>
    <mergeCell ref="G15:H15"/>
  </mergeCells>
  <phoneticPr fontId="30" type="noConversion"/>
  <pageMargins left="0.31496062992125984" right="0.27559055118110237" top="0.47244094488188981" bottom="0.74803149606299213" header="0.31496062992125984" footer="0.31496062992125984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 (3)</vt:lpstr>
      <vt:lpstr>'Лист2 (3)'!Заголовки_для_печати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2022-12-19T15:54:58Z</dcterms:modified>
</cp:coreProperties>
</file>