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C\COSC268\"/>
    </mc:Choice>
  </mc:AlternateContent>
  <xr:revisionPtr revIDLastSave="0" documentId="8_{557CB211-B494-471F-AE6A-0C3045F7DC01}" xr6:coauthVersionLast="47" xr6:coauthVersionMax="47" xr10:uidLastSave="{00000000-0000-0000-0000-000000000000}"/>
  <bookViews>
    <workbookView xWindow="1860" yWindow="1860" windowWidth="15375" windowHeight="8325" xr2:uid="{952DEDD4-8CFD-43AD-8A7C-A28BF864BD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M7" i="1"/>
  <c r="N6" i="1"/>
  <c r="M6" i="1"/>
  <c r="G40" i="1"/>
  <c r="B40" i="1"/>
  <c r="F17" i="1"/>
  <c r="B17" i="1"/>
  <c r="G37" i="1"/>
  <c r="F15" i="1"/>
  <c r="G39" i="1"/>
  <c r="B39" i="1"/>
  <c r="G38" i="1"/>
  <c r="B38" i="1"/>
  <c r="B30" i="1"/>
  <c r="B31" i="1" s="1"/>
  <c r="B10" i="1"/>
  <c r="B11" i="1" s="1"/>
  <c r="B16" i="1" s="1"/>
  <c r="B37" i="1"/>
  <c r="B33" i="1"/>
  <c r="B32" i="1"/>
  <c r="B15" i="1"/>
  <c r="B9" i="1"/>
  <c r="B29" i="1"/>
  <c r="F16" i="1" l="1"/>
</calcChain>
</file>

<file path=xl/sharedStrings.xml><?xml version="1.0" encoding="utf-8"?>
<sst xmlns="http://schemas.openxmlformats.org/spreadsheetml/2006/main" count="47" uniqueCount="32">
  <si>
    <t>36 Items at once</t>
  </si>
  <si>
    <t>Total Items</t>
  </si>
  <si>
    <t>Num. Pages</t>
  </si>
  <si>
    <t>Items per Page</t>
  </si>
  <si>
    <t>Display Size</t>
  </si>
  <si>
    <t>Swipe Time</t>
  </si>
  <si>
    <t>Target Size</t>
  </si>
  <si>
    <t>Number of pages after first</t>
  </si>
  <si>
    <t>Mean distance to Target (Pythag)</t>
  </si>
  <si>
    <t>Mean ID</t>
  </si>
  <si>
    <t>Novice</t>
  </si>
  <si>
    <t>Visually scan half to the items (on average)</t>
  </si>
  <si>
    <t>Point to item</t>
  </si>
  <si>
    <t>For 4 Items across 9 pages</t>
  </si>
  <si>
    <r>
      <t xml:space="preserve">Novice </t>
    </r>
    <r>
      <rPr>
        <sz val="11"/>
        <color theme="1"/>
        <rFont val="Calibri"/>
        <family val="2"/>
        <scheme val="minor"/>
      </rPr>
      <t>(On average the user with find the item at the middle of the 5th page)</t>
    </r>
  </si>
  <si>
    <t>Total visual scan time to middle item</t>
  </si>
  <si>
    <t>total swipe time to middle item</t>
  </si>
  <si>
    <t>a</t>
  </si>
  <si>
    <t>b</t>
  </si>
  <si>
    <t>Visual</t>
  </si>
  <si>
    <t>HH</t>
  </si>
  <si>
    <t>Fitts</t>
  </si>
  <si>
    <t>Expert</t>
  </si>
  <si>
    <t>Decide on first page</t>
  </si>
  <si>
    <t>Time to scan all items on a page (failing to find item)</t>
  </si>
  <si>
    <t>Time to find item half way through a page</t>
  </si>
  <si>
    <t xml:space="preserve">Expert (on average, the user will decide about the action sequence to acquire an item at the middle of the 5th page) </t>
  </si>
  <si>
    <t>Total swipe time to middle page</t>
  </si>
  <si>
    <t>(Closest Corner of Icon)</t>
  </si>
  <si>
    <t>(Closest Corner)</t>
  </si>
  <si>
    <t>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</si>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</sst>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Fill="1"/>
    <xf numFmtId="0" fontId="0" fillId="3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36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19C9-4F19-81DD-F1ECA63FF24B}"/>
              </c:ext>
            </c:extLst>
          </c:dPt>
          <c:dLbls>
            <c:delete val="1"/>
          </c:dLbls>
          <c:cat>
            <c:strRef>
              <c:f>Sheet1!$M$5:$N$5</c:f>
              <c:strCache>
                <c:ptCount val="2"/>
                <c:pt idx="0">
                  <c:v>Novice</c:v>
                </c:pt>
                <c:pt idx="1">
                  <c:v>Expert</c:v>
                </c:pt>
              </c:strCache>
            </c:strRef>
          </c:cat>
          <c:val>
            <c:numRef>
              <c:f>Sheet1!$M$6:$N$6</c:f>
              <c:numCache>
                <c:formatCode>General</c:formatCode>
                <c:ptCount val="2"/>
                <c:pt idx="0">
                  <c:v>2130.7329954745419</c:v>
                </c:pt>
                <c:pt idx="1">
                  <c:v>1044.3269955899268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4B3-42D8-A29E-7DDCC8F6B595}"/>
            </c:ext>
          </c:extLst>
        </c:ser>
        <c:ser>
          <c:idx val="1"/>
          <c:order val="1"/>
          <c:tx>
            <c:v>4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Sheet1!$M$5:$N$5</c:f>
              <c:strCache>
                <c:ptCount val="2"/>
                <c:pt idx="0">
                  <c:v>Novice</c:v>
                </c:pt>
                <c:pt idx="1">
                  <c:v>Expert</c:v>
                </c:pt>
              </c:strCache>
            </c:strRef>
          </c:cat>
          <c:val>
            <c:numRef>
              <c:f>Sheet1!$M$7:$N$7</c:f>
              <c:numCache>
                <c:formatCode>General</c:formatCode>
                <c:ptCount val="2"/>
                <c:pt idx="0">
                  <c:v>5760</c:v>
                </c:pt>
                <c:pt idx="1">
                  <c:v>2853.5940001153849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3-42D8-A29E-7DDCC8F6B5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60346880"/>
        <c:axId val="272881664"/>
      </c:lineChart>
      <c:catAx>
        <c:axId val="2603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81664"/>
        <c:crosses val="autoZero"/>
        <c:auto val="1"/>
        <c:lblAlgn val="ctr"/>
        <c:lblOffset val="100"/>
        <c:tickMarkSkip val="1"/>
        <c:noMultiLvlLbl val="0"/>
      </c:catAx>
      <c:valAx>
        <c:axId val="27288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46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573444</xdr:colOff>
      <xdr:row>7</xdr:row>
      <xdr:rowOff>27993</xdr:rowOff>
    </xdr:from>
    <xdr:to>
      <xdr:col>14</xdr:col>
      <xdr:colOff>40820</xdr:colOff>
      <xdr:row>20</xdr:row>
      <xdr:rowOff>244152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1F246-332C-4702-B3D9-0E2BC6FB7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13DF7-0F0F-4A32-A208-511496A996A4}">
  <dimension ref="A1:N40"/>
  <sheetViews>
    <sheetView tabSelected="1" zoomScale="98" zoomScaleNormal="98" workbookViewId="0">
      <selection activeCell="P11" sqref="P11"/>
    </sheetView>
  </sheetViews>
  <sheetFormatPr defaultRowHeight="15" x14ac:dyDescent="0.25"/>
  <cols>
    <col min="1" max="1" width="49.5703125" customWidth="1"/>
    <col min="2" max="2" width="10.42578125" customWidth="1"/>
  </cols>
  <sheetData>
    <row r="1" spans="1:14" ht="27" customHeight="1" x14ac:dyDescent="0.45">
      <c r="A1" s="1" t="s">
        <v>0</v>
      </c>
    </row>
    <row r="2" spans="1:14" x14ac:dyDescent="0.25">
      <c r="A2" s="2" t="s">
        <v>1</v>
      </c>
      <c r="B2" s="6">
        <v>36</v>
      </c>
      <c r="E2" s="2" t="s">
        <v>19</v>
      </c>
      <c r="F2" s="2" t="s">
        <v>20</v>
      </c>
      <c r="G2" s="2" t="s">
        <v>21</v>
      </c>
    </row>
    <row r="3" spans="1:14" x14ac:dyDescent="0.25">
      <c r="A3" s="2" t="s">
        <v>2</v>
      </c>
      <c r="B3" s="6">
        <v>1</v>
      </c>
      <c r="D3" s="2" t="s">
        <v>17</v>
      </c>
      <c r="E3" s="6">
        <v>300</v>
      </c>
      <c r="F3" s="6">
        <v>240</v>
      </c>
      <c r="G3" s="6">
        <v>200</v>
      </c>
    </row>
    <row r="4" spans="1:14" x14ac:dyDescent="0.25">
      <c r="A4" s="2" t="s">
        <v>3</v>
      </c>
      <c r="B4" s="5">
        <v>36</v>
      </c>
      <c r="D4" s="2" t="s">
        <v>18</v>
      </c>
      <c r="E4" s="6">
        <v>80</v>
      </c>
      <c r="F4" s="6">
        <v>80</v>
      </c>
      <c r="G4" s="6">
        <v>150</v>
      </c>
    </row>
    <row r="5" spans="1:14" x14ac:dyDescent="0.25">
      <c r="A5" s="2" t="s">
        <v>4</v>
      </c>
      <c r="B5" s="5">
        <v>320</v>
      </c>
      <c r="M5" s="2" t="s">
        <v>10</v>
      </c>
      <c r="N5" s="2" t="s">
        <v>22</v>
      </c>
    </row>
    <row r="6" spans="1:14" x14ac:dyDescent="0.25">
      <c r="A6" s="2" t="s">
        <v>5</v>
      </c>
      <c r="B6" s="6">
        <v>500</v>
      </c>
      <c r="L6" s="2">
        <v>36</v>
      </c>
      <c r="M6">
        <f>B17</f>
        <v>2130.7329954745419</v>
      </c>
      <c r="N6">
        <f>F17</f>
        <v>1044.3269955899268</v>
      </c>
    </row>
    <row r="7" spans="1:14" x14ac:dyDescent="0.25">
      <c r="A7" s="2" t="s">
        <v>6</v>
      </c>
      <c r="B7" s="6">
        <v>53</v>
      </c>
      <c r="L7" s="2">
        <v>4</v>
      </c>
      <c r="M7">
        <f>B40</f>
        <v>5760</v>
      </c>
      <c r="N7">
        <f>G40</f>
        <v>2853.5940001153849</v>
      </c>
    </row>
    <row r="8" spans="1:14" x14ac:dyDescent="0.25">
      <c r="A8" s="2"/>
    </row>
    <row r="9" spans="1:14" x14ac:dyDescent="0.25">
      <c r="A9" s="2" t="s">
        <v>7</v>
      </c>
      <c r="B9" s="3">
        <f>QUOTIENT((B2-B4),B4)</f>
        <v>0</v>
      </c>
    </row>
    <row r="10" spans="1:14" x14ac:dyDescent="0.25">
      <c r="A10" s="2" t="s">
        <v>8</v>
      </c>
      <c r="B10" s="3">
        <f>SQRT((1*B7)^2+(1*B7)^2)</f>
        <v>74.953318805774032</v>
      </c>
      <c r="C10" t="s">
        <v>28</v>
      </c>
    </row>
    <row r="11" spans="1:14" x14ac:dyDescent="0.25">
      <c r="A11" s="2" t="s">
        <v>9</v>
      </c>
      <c r="B11" s="3">
        <f>LOG((B10/B7)+1,2)</f>
        <v>1.2715533031636119</v>
      </c>
    </row>
    <row r="14" spans="1:14" x14ac:dyDescent="0.25">
      <c r="A14" s="2" t="s">
        <v>10</v>
      </c>
      <c r="B14" s="5"/>
      <c r="D14" s="2" t="s">
        <v>22</v>
      </c>
    </row>
    <row r="15" spans="1:14" x14ac:dyDescent="0.25">
      <c r="A15" t="s">
        <v>11</v>
      </c>
      <c r="B15" s="3">
        <f>E3+(E4*(B4/2))</f>
        <v>1740</v>
      </c>
      <c r="D15" t="s">
        <v>23</v>
      </c>
      <c r="F15" s="3">
        <f>F3+(F4*LOG(B2,2))</f>
        <v>653.59400011538492</v>
      </c>
    </row>
    <row r="16" spans="1:14" x14ac:dyDescent="0.25">
      <c r="A16" t="s">
        <v>12</v>
      </c>
      <c r="B16" s="3">
        <f>G3+(G4*B11)</f>
        <v>390.73299547454178</v>
      </c>
      <c r="D16" t="s">
        <v>12</v>
      </c>
      <c r="F16" s="3">
        <f>G3+(G4*B11)</f>
        <v>390.73299547454178</v>
      </c>
    </row>
    <row r="17" spans="1:6" x14ac:dyDescent="0.25">
      <c r="A17" t="s">
        <v>30</v>
      </c>
      <c r="B17" s="3">
        <f>B15+B16</f>
        <v>2130.7329954745419</v>
      </c>
      <c r="F17" s="3">
        <f>F15+F16</f>
        <v>1044.3269955899268</v>
      </c>
    </row>
    <row r="21" spans="1:6" ht="28.5" x14ac:dyDescent="0.45">
      <c r="A21" s="1" t="s">
        <v>13</v>
      </c>
    </row>
    <row r="22" spans="1:6" x14ac:dyDescent="0.25">
      <c r="A22" s="2" t="s">
        <v>1</v>
      </c>
      <c r="B22" s="6">
        <v>36</v>
      </c>
    </row>
    <row r="23" spans="1:6" x14ac:dyDescent="0.25">
      <c r="A23" s="2" t="s">
        <v>2</v>
      </c>
      <c r="B23" s="6">
        <v>9</v>
      </c>
    </row>
    <row r="24" spans="1:6" x14ac:dyDescent="0.25">
      <c r="A24" s="2" t="s">
        <v>3</v>
      </c>
      <c r="B24">
        <v>4</v>
      </c>
    </row>
    <row r="25" spans="1:6" x14ac:dyDescent="0.25">
      <c r="A25" s="2" t="s">
        <v>4</v>
      </c>
      <c r="B25">
        <v>320</v>
      </c>
    </row>
    <row r="26" spans="1:6" x14ac:dyDescent="0.25">
      <c r="A26" s="2" t="s">
        <v>5</v>
      </c>
      <c r="B26" s="6">
        <v>500</v>
      </c>
    </row>
    <row r="27" spans="1:6" x14ac:dyDescent="0.25">
      <c r="A27" s="2" t="s">
        <v>6</v>
      </c>
      <c r="B27" s="6">
        <v>160</v>
      </c>
    </row>
    <row r="28" spans="1:6" x14ac:dyDescent="0.25">
      <c r="A28" s="2"/>
    </row>
    <row r="29" spans="1:6" x14ac:dyDescent="0.25">
      <c r="A29" s="2" t="s">
        <v>7</v>
      </c>
      <c r="B29" s="3">
        <f>QUOTIENT((B22-B24),B24)</f>
        <v>8</v>
      </c>
    </row>
    <row r="30" spans="1:6" x14ac:dyDescent="0.25">
      <c r="A30" s="2" t="s">
        <v>8</v>
      </c>
      <c r="B30" s="3">
        <f>SQRT((0*B27)^2+(0*B27)^2)</f>
        <v>0</v>
      </c>
      <c r="C30" t="s">
        <v>29</v>
      </c>
    </row>
    <row r="31" spans="1:6" x14ac:dyDescent="0.25">
      <c r="A31" s="2" t="s">
        <v>9</v>
      </c>
      <c r="B31" s="3">
        <f>LOG((B30/B27)+1,2)</f>
        <v>0</v>
      </c>
    </row>
    <row r="32" spans="1:6" x14ac:dyDescent="0.25">
      <c r="A32" s="2" t="s">
        <v>24</v>
      </c>
      <c r="B32" s="3">
        <f>E3+(E4*(B24))</f>
        <v>620</v>
      </c>
    </row>
    <row r="33" spans="1:7" x14ac:dyDescent="0.25">
      <c r="A33" s="2" t="s">
        <v>25</v>
      </c>
      <c r="B33" s="3">
        <f>E3+(E4*(B24/2))</f>
        <v>460</v>
      </c>
    </row>
    <row r="36" spans="1:7" x14ac:dyDescent="0.25">
      <c r="A36" s="2" t="s">
        <v>14</v>
      </c>
      <c r="D36" s="2" t="s">
        <v>26</v>
      </c>
    </row>
    <row r="37" spans="1:7" x14ac:dyDescent="0.25">
      <c r="A37" s="4" t="s">
        <v>15</v>
      </c>
      <c r="B37" s="3">
        <f>B32*5 +B33</f>
        <v>3560</v>
      </c>
      <c r="D37" t="s">
        <v>23</v>
      </c>
      <c r="G37" s="3">
        <f>F3+(F4*LOG(B22,2))</f>
        <v>653.59400011538492</v>
      </c>
    </row>
    <row r="38" spans="1:7" x14ac:dyDescent="0.25">
      <c r="A38" s="4" t="s">
        <v>16</v>
      </c>
      <c r="B38" s="7">
        <f>B29/2 *B26</f>
        <v>2000</v>
      </c>
      <c r="D38" t="s">
        <v>27</v>
      </c>
      <c r="G38" s="7">
        <f>B29/2 *B26</f>
        <v>2000</v>
      </c>
    </row>
    <row r="39" spans="1:7" x14ac:dyDescent="0.25">
      <c r="A39" s="4" t="s">
        <v>12</v>
      </c>
      <c r="B39" s="3">
        <f>G3+(G4*B31)</f>
        <v>200</v>
      </c>
      <c r="D39" t="s">
        <v>12</v>
      </c>
      <c r="G39" s="3">
        <f>G3+(G4*B31)</f>
        <v>200</v>
      </c>
    </row>
    <row r="40" spans="1:7" x14ac:dyDescent="0.25">
      <c r="A40" s="4" t="s">
        <v>31</v>
      </c>
      <c r="B40" s="3">
        <f>SUM(B37:B39)</f>
        <v>5760</v>
      </c>
      <c r="G40" s="3">
        <f>SUM(G37:G39)</f>
        <v>2853.5940001153849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Neville</dc:creator>
  <cp:lastModifiedBy>Oliver Neville</cp:lastModifiedBy>
  <dcterms:created xsi:type="dcterms:W3CDTF">2021-10-02T03:47:58Z</dcterms:created>
  <dcterms:modified xsi:type="dcterms:W3CDTF">2021-10-04T00:59:21Z</dcterms:modified>
</cp:coreProperties>
</file>