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32A259F5-7220-4F14-BF1E-C0F454EF27CB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O54" i="1" l="1"/>
  <c r="M54" i="1"/>
  <c r="M55" i="1" s="1"/>
  <c r="I54" i="1"/>
  <c r="H54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<sst xmlns="http://schemas.openxmlformats.org/spreadsheetml/2006/main" count="75" uniqueCount="73">
  <si>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</si>
  <si>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</si>
  <si>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</si>
  <si>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</si>
  <si>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</si>
  <si>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</si>
  <si>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</si>
  <si>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</si>
  <si>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</si>
  <si>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</si>
  <si>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</si>
  <si>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</si>
  <si>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</si>
  <si>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</si>
  <si>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</si>
  <si>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</si>
  <si>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</si>
  <si>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</si>
  <si>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</si>
  <si>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</si>
  <si>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</si>
  <si>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</si>
  <si>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</si>
  <si>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</si>
  <si>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</si>
  <si>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</si>
  <si>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</si>
  <si>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</si>
  <si>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</si>
  <si>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</si>
  <si>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</si>
  <si>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</si>
  <si>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</si>
  <si>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</si>
  <si>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</si>
  <si>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</si>
  <si>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</si>
  <si>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</si>
  <si>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</si>
  <si>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</si>
  <si>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</si>
  <si>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</si>
  <si>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</si>
  <si>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</si>
  <si>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</si>
  <si>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</si>
  <si>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</si>
  <si>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</si>
  <si>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</si>
  <si>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</si>
  <si>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</si>
  <si>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</si>
  <si>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</si>
  <si>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</si>
  <si>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</si>
  <si>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</si>
  <si>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</si>
  <si>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</si>
  <si>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</si>
  <si>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</si>
  <si>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</si>
  <si>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</si>
  <si>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</si>
  <si>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</si>
  <si>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</si>
  <si>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чж МYY</t>
  </si>
  <si>
    <t>стр. IX, 15, 93</t>
  </si>
  <si>
    <t>население (MYY) на середину 1897 года</t>
  </si>
  <si>
    <t>v-чж-гор</t>
  </si>
  <si>
    <t>v-чж-уезды</t>
  </si>
  <si>
    <t>v-чж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</si>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</sst>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:A3"/>
  <sheetViews>
    <sheetView workbookViewId="0">
      <selection activeCell="A4" sqref="A4"/>
    </sheetView>
  </sheetViews>
  <sheetFormatPr defaultRowHeight="14.4"/>
  <sheetData>
    <row r="1" spans="1:1">
      <c r="A1" t="s">
        <v>66</v>
      </c>
    </row>
    <row r="3" spans="1:1">
      <c r="A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Z55"/>
  <sheetViews>
    <sheetView tabSelected="1" workbookViewId="0">
      <selection activeCell="O1" sqref="O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  <col min="26" max="26" width="12.15625" customWidth="1"/>
  </cols>
  <sheetData>
    <row r="1" spans="1:26">
      <c r="A1" s="1" t="s">
        <v>50</v>
      </c>
      <c r="B1" s="1" t="s">
        <v>65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71</v>
      </c>
      <c r="N1" s="1" t="s">
        <v>72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  <c r="X1" s="1" t="s">
        <v>68</v>
      </c>
      <c r="Y1" s="1" t="s">
        <v>69</v>
      </c>
      <c r="Z1" s="7" t="s">
        <v>70</v>
      </c>
    </row>
    <row r="2" spans="1:26">
      <c r="A2" t="s">
        <v>0</v>
      </c>
      <c r="B2" s="13">
        <v>349180</v>
      </c>
      <c r="C2" s="10">
        <v>42.3</v>
      </c>
      <c r="D2" s="11">
        <v>24.3</v>
      </c>
      <c r="E2" s="11">
        <v>18</v>
      </c>
      <c r="F2" s="8">
        <f>C2-D2-E2</f>
        <v>0</v>
      </c>
      <c r="G2" s="12"/>
      <c r="H2" s="9">
        <v>7701</v>
      </c>
      <c r="I2" s="9">
        <v>7077</v>
      </c>
      <c r="J2" s="9">
        <v>14778</v>
      </c>
      <c r="K2" s="4">
        <f>H2+I2-J2</f>
        <v>0</v>
      </c>
      <c r="M2" s="2">
        <v>4406</v>
      </c>
      <c r="N2" s="2">
        <v>4077</v>
      </c>
      <c r="O2" s="2">
        <v>8483</v>
      </c>
      <c r="P2" s="4">
        <f>M2+N2-O2</f>
        <v>0</v>
      </c>
      <c r="R2" s="6">
        <f>1000*J2/B2</f>
        <v>42.322011569963912</v>
      </c>
      <c r="S2" s="8">
        <f>C2-R2</f>
        <v>-2.2011569963915179E-2</v>
      </c>
      <c r="U2" s="6">
        <f>1000*O2/B2</f>
        <v>24.294060370009738</v>
      </c>
      <c r="V2" s="8">
        <f>D2-U2</f>
        <v>5.9396299902623184E-3</v>
      </c>
      <c r="X2" s="2">
        <v>30469</v>
      </c>
      <c r="Y2" s="2">
        <v>318711</v>
      </c>
      <c r="Z2" s="4">
        <f>X2+Y2-B2</f>
        <v>0</v>
      </c>
    </row>
    <row r="3" spans="1:26">
      <c r="A3" t="s">
        <v>1</v>
      </c>
      <c r="B3" s="13">
        <v>657676</v>
      </c>
      <c r="C3" s="10">
        <v>54.8</v>
      </c>
      <c r="D3" s="15">
        <v>34.1</v>
      </c>
      <c r="E3" s="15">
        <v>20.7</v>
      </c>
      <c r="F3" s="8">
        <f t="shared" ref="F3:F51" si="0">C3-D3-E3</f>
        <v>0</v>
      </c>
      <c r="G3" s="12"/>
      <c r="H3" s="9">
        <v>18469</v>
      </c>
      <c r="I3" s="9">
        <v>17641</v>
      </c>
      <c r="J3" s="9">
        <v>36110</v>
      </c>
      <c r="K3" s="4">
        <f t="shared" ref="K3:K52" si="1">H3+I3-J3</f>
        <v>0</v>
      </c>
      <c r="M3" s="2">
        <v>11746</v>
      </c>
      <c r="N3" s="2">
        <v>10672</v>
      </c>
      <c r="O3" s="2">
        <v>22418</v>
      </c>
      <c r="P3" s="4">
        <f t="shared" ref="P3:P52" si="2">M3+N3-O3</f>
        <v>0</v>
      </c>
      <c r="R3" s="6">
        <f>1000*J3/B3</f>
        <v>54.905454965666983</v>
      </c>
      <c r="S3" s="8">
        <f t="shared" ref="S3:S52" si="3">C3-R3</f>
        <v>-0.10545496566698631</v>
      </c>
      <c r="U3" s="6">
        <f t="shared" ref="U3:U52" si="4">1000*O3/B3</f>
        <v>34.086693143736433</v>
      </c>
      <c r="V3" s="8">
        <f t="shared" ref="V3:V52" si="5">D3-U3</f>
        <v>1.3306856263568534E-2</v>
      </c>
      <c r="X3" s="2">
        <v>132402</v>
      </c>
      <c r="Y3" s="2">
        <v>525275</v>
      </c>
      <c r="Z3" s="4">
        <f t="shared" ref="Z3:Z51" si="6">X3+Y3-B3</f>
        <v>1</v>
      </c>
    </row>
    <row r="4" spans="1:26">
      <c r="A4" t="s">
        <v>2</v>
      </c>
      <c r="B4" s="13">
        <v>1948743</v>
      </c>
      <c r="C4" s="10">
        <v>39</v>
      </c>
      <c r="D4" s="11">
        <v>21.9</v>
      </c>
      <c r="E4" s="11">
        <v>17.100000000000001</v>
      </c>
      <c r="F4" s="8">
        <f t="shared" si="0"/>
        <v>0</v>
      </c>
      <c r="G4" s="12"/>
      <c r="H4" s="9">
        <v>39263</v>
      </c>
      <c r="I4" s="9">
        <v>36788</v>
      </c>
      <c r="J4" s="9">
        <v>76051</v>
      </c>
      <c r="K4" s="4">
        <f t="shared" si="1"/>
        <v>0</v>
      </c>
      <c r="M4" s="2">
        <v>21967</v>
      </c>
      <c r="N4" s="2">
        <v>20604</v>
      </c>
      <c r="O4" s="2">
        <v>42571</v>
      </c>
      <c r="P4" s="4">
        <f t="shared" si="2"/>
        <v>0</v>
      </c>
      <c r="R4" s="6">
        <f t="shared" ref="R4:R52" si="7">1000*J4/B4</f>
        <v>39.025669367381951</v>
      </c>
      <c r="S4" s="8">
        <f t="shared" si="3"/>
        <v>-2.5669367381951247E-2</v>
      </c>
      <c r="U4" s="6">
        <f t="shared" si="4"/>
        <v>21.845363908940275</v>
      </c>
      <c r="V4" s="8">
        <f t="shared" si="5"/>
        <v>5.4636091059723668E-2</v>
      </c>
      <c r="X4" s="2">
        <v>304139</v>
      </c>
      <c r="Y4" s="2">
        <v>1644604</v>
      </c>
      <c r="Z4" s="4">
        <f t="shared" si="6"/>
        <v>0</v>
      </c>
    </row>
    <row r="5" spans="1:26">
      <c r="A5" t="s">
        <v>3</v>
      </c>
      <c r="B5" s="13">
        <v>1602150</v>
      </c>
      <c r="C5" s="10">
        <v>39</v>
      </c>
      <c r="D5" s="11">
        <v>24.1</v>
      </c>
      <c r="E5" s="11">
        <v>14.9</v>
      </c>
      <c r="F5" s="8">
        <f t="shared" si="0"/>
        <v>0</v>
      </c>
      <c r="G5" s="12"/>
      <c r="H5" s="9">
        <v>32738</v>
      </c>
      <c r="I5" s="9">
        <v>29768</v>
      </c>
      <c r="J5" s="9">
        <v>62506</v>
      </c>
      <c r="K5" s="4">
        <f t="shared" si="1"/>
        <v>0</v>
      </c>
      <c r="M5" s="2">
        <v>20050</v>
      </c>
      <c r="N5" s="2">
        <v>18530</v>
      </c>
      <c r="O5" s="2">
        <v>38580</v>
      </c>
      <c r="P5" s="4">
        <f t="shared" si="2"/>
        <v>0</v>
      </c>
      <c r="R5" s="6">
        <f t="shared" si="7"/>
        <v>39.013825172424554</v>
      </c>
      <c r="S5" s="8">
        <f t="shared" si="3"/>
        <v>-1.38251724245535E-2</v>
      </c>
      <c r="U5" s="6">
        <f t="shared" si="4"/>
        <v>24.080142308772587</v>
      </c>
      <c r="V5" s="8">
        <f t="shared" si="5"/>
        <v>1.9857691227414875E-2</v>
      </c>
      <c r="X5" s="2">
        <v>202095</v>
      </c>
      <c r="Y5" s="2">
        <v>1400055</v>
      </c>
      <c r="Z5" s="4">
        <f t="shared" si="6"/>
        <v>0</v>
      </c>
    </row>
    <row r="6" spans="1:26">
      <c r="A6" t="s">
        <v>4</v>
      </c>
      <c r="B6" s="13">
        <v>1512157</v>
      </c>
      <c r="C6" s="10">
        <v>40.700000000000003</v>
      </c>
      <c r="D6" s="11">
        <v>23.3</v>
      </c>
      <c r="E6" s="11">
        <v>17.399999999999999</v>
      </c>
      <c r="F6" s="8">
        <f t="shared" si="0"/>
        <v>0</v>
      </c>
      <c r="G6" s="12"/>
      <c r="H6" s="9">
        <v>31927</v>
      </c>
      <c r="I6" s="9">
        <v>29613</v>
      </c>
      <c r="J6" s="9">
        <v>61540</v>
      </c>
      <c r="K6" s="4">
        <f t="shared" si="1"/>
        <v>0</v>
      </c>
      <c r="M6" s="2">
        <v>18570</v>
      </c>
      <c r="N6" s="2">
        <v>16671</v>
      </c>
      <c r="O6" s="2">
        <v>35241</v>
      </c>
      <c r="P6" s="4">
        <f t="shared" si="2"/>
        <v>0</v>
      </c>
      <c r="R6" s="6">
        <f t="shared" si="7"/>
        <v>40.696832405629841</v>
      </c>
      <c r="S6" s="8">
        <f t="shared" si="3"/>
        <v>3.1675943701614528E-3</v>
      </c>
      <c r="U6" s="6">
        <f t="shared" si="4"/>
        <v>23.305119772616202</v>
      </c>
      <c r="V6" s="8">
        <f t="shared" si="5"/>
        <v>-5.1197726162008905E-3</v>
      </c>
      <c r="X6" s="2">
        <v>221356</v>
      </c>
      <c r="Y6" s="2">
        <v>1290801</v>
      </c>
      <c r="Z6" s="4">
        <f t="shared" si="6"/>
        <v>0</v>
      </c>
    </row>
    <row r="7" spans="1:26">
      <c r="A7" t="s">
        <v>5</v>
      </c>
      <c r="B7" s="13">
        <v>1577952</v>
      </c>
      <c r="C7" s="10">
        <v>49.8</v>
      </c>
      <c r="D7" s="11">
        <v>37.200000000000003</v>
      </c>
      <c r="E7" s="11">
        <v>12.6</v>
      </c>
      <c r="F7" s="8">
        <f t="shared" si="0"/>
        <v>0</v>
      </c>
      <c r="G7" s="12"/>
      <c r="H7" s="9">
        <v>40133</v>
      </c>
      <c r="I7" s="9">
        <v>38336</v>
      </c>
      <c r="J7" s="9">
        <v>78469</v>
      </c>
      <c r="K7" s="4">
        <f t="shared" si="1"/>
        <v>0</v>
      </c>
      <c r="M7" s="2">
        <v>30140</v>
      </c>
      <c r="N7" s="2">
        <v>28526</v>
      </c>
      <c r="O7" s="2">
        <v>58666</v>
      </c>
      <c r="P7" s="4">
        <f t="shared" si="2"/>
        <v>0</v>
      </c>
      <c r="R7" s="6">
        <f t="shared" si="7"/>
        <v>49.728382105412585</v>
      </c>
      <c r="S7" s="8">
        <f t="shared" si="3"/>
        <v>7.1617894587411968E-2</v>
      </c>
      <c r="U7" s="6">
        <f t="shared" si="4"/>
        <v>37.178570704305329</v>
      </c>
      <c r="V7" s="8">
        <f t="shared" si="5"/>
        <v>2.1429295694673556E-2</v>
      </c>
      <c r="X7" s="2">
        <v>184435</v>
      </c>
      <c r="Y7" s="2">
        <v>1393517</v>
      </c>
      <c r="Z7" s="4">
        <f t="shared" si="6"/>
        <v>0</v>
      </c>
    </row>
    <row r="8" spans="1:26">
      <c r="A8" t="s">
        <v>6</v>
      </c>
      <c r="B8" s="13">
        <v>1371656</v>
      </c>
      <c r="C8" s="10">
        <v>44.7</v>
      </c>
      <c r="D8" s="11">
        <v>28.6</v>
      </c>
      <c r="E8" s="11">
        <v>16.100000000000001</v>
      </c>
      <c r="F8" s="8">
        <f t="shared" si="0"/>
        <v>0</v>
      </c>
      <c r="G8" s="12"/>
      <c r="H8" s="9">
        <v>31239</v>
      </c>
      <c r="I8" s="9">
        <v>30037</v>
      </c>
      <c r="J8" s="9">
        <v>61276</v>
      </c>
      <c r="K8" s="4">
        <f t="shared" si="1"/>
        <v>0</v>
      </c>
      <c r="M8" s="2">
        <v>19950</v>
      </c>
      <c r="N8" s="2">
        <v>19224</v>
      </c>
      <c r="O8" s="2">
        <v>39174</v>
      </c>
      <c r="P8" s="4">
        <f t="shared" si="2"/>
        <v>0</v>
      </c>
      <c r="R8" s="6">
        <f t="shared" si="7"/>
        <v>44.673008392774868</v>
      </c>
      <c r="S8" s="8">
        <f t="shared" si="3"/>
        <v>2.6991607225134828E-2</v>
      </c>
      <c r="U8" s="6">
        <f t="shared" si="4"/>
        <v>28.55963885988907</v>
      </c>
      <c r="V8" s="8">
        <f t="shared" si="5"/>
        <v>4.0361140110931615E-2</v>
      </c>
      <c r="X8" s="2">
        <v>57557</v>
      </c>
      <c r="Y8" s="2">
        <v>1314099</v>
      </c>
      <c r="Z8" s="4">
        <f t="shared" si="6"/>
        <v>0</v>
      </c>
    </row>
    <row r="9" spans="1:26">
      <c r="A9" t="s">
        <v>7</v>
      </c>
      <c r="B9" s="13">
        <v>3018218</v>
      </c>
      <c r="C9" s="10">
        <v>45.7</v>
      </c>
      <c r="D9" s="11">
        <v>24.9</v>
      </c>
      <c r="E9" s="11">
        <v>20.8</v>
      </c>
      <c r="F9" s="8">
        <f t="shared" si="0"/>
        <v>0</v>
      </c>
      <c r="H9" s="2">
        <v>71514</v>
      </c>
      <c r="I9" s="2">
        <v>66551</v>
      </c>
      <c r="J9" s="2">
        <v>138065</v>
      </c>
      <c r="K9" s="4">
        <f t="shared" si="1"/>
        <v>0</v>
      </c>
      <c r="M9" s="2">
        <v>38861</v>
      </c>
      <c r="N9" s="2">
        <v>36425</v>
      </c>
      <c r="O9" s="2">
        <v>75286</v>
      </c>
      <c r="P9" s="4">
        <f t="shared" si="2"/>
        <v>0</v>
      </c>
      <c r="R9" s="6">
        <f t="shared" si="7"/>
        <v>45.743879335422427</v>
      </c>
      <c r="S9" s="8">
        <f t="shared" si="3"/>
        <v>-4.3879335422424504E-2</v>
      </c>
      <c r="U9" s="6">
        <f t="shared" si="4"/>
        <v>24.943857600743222</v>
      </c>
      <c r="V9" s="8">
        <f t="shared" si="5"/>
        <v>-4.3857600743223202E-2</v>
      </c>
      <c r="X9" s="2">
        <v>232791</v>
      </c>
      <c r="Y9" s="2">
        <v>2785427</v>
      </c>
      <c r="Z9" s="4">
        <f t="shared" si="6"/>
        <v>0</v>
      </c>
    </row>
    <row r="10" spans="1:26">
      <c r="A10" t="s">
        <v>8</v>
      </c>
      <c r="B10" s="13">
        <v>2568462</v>
      </c>
      <c r="C10" s="10">
        <v>60.7</v>
      </c>
      <c r="D10" s="11">
        <v>36.9</v>
      </c>
      <c r="E10" s="11">
        <v>23.8</v>
      </c>
      <c r="F10" s="8">
        <f t="shared" si="0"/>
        <v>0</v>
      </c>
      <c r="H10" s="2">
        <v>80011</v>
      </c>
      <c r="I10" s="2">
        <v>75972</v>
      </c>
      <c r="J10" s="2">
        <v>155983</v>
      </c>
      <c r="K10" s="4">
        <f t="shared" si="1"/>
        <v>0</v>
      </c>
      <c r="M10" s="2">
        <v>48338</v>
      </c>
      <c r="N10" s="2">
        <v>46444</v>
      </c>
      <c r="O10" s="2">
        <v>94782</v>
      </c>
      <c r="P10" s="4">
        <f t="shared" si="2"/>
        <v>0</v>
      </c>
      <c r="R10" s="6">
        <f t="shared" si="7"/>
        <v>60.730117868202839</v>
      </c>
      <c r="S10" s="8">
        <f t="shared" si="3"/>
        <v>-3.0117868202836462E-2</v>
      </c>
      <c r="U10" s="6">
        <f t="shared" si="4"/>
        <v>36.902239550361266</v>
      </c>
      <c r="V10" s="8">
        <f t="shared" si="5"/>
        <v>-2.2395503612671064E-3</v>
      </c>
      <c r="X10" s="2">
        <v>174359</v>
      </c>
      <c r="Y10" s="2">
        <v>2394103</v>
      </c>
      <c r="Z10" s="4">
        <f t="shared" si="6"/>
        <v>0</v>
      </c>
    </row>
    <row r="11" spans="1:26">
      <c r="A11" t="s">
        <v>9</v>
      </c>
      <c r="B11" s="13">
        <v>3104785</v>
      </c>
      <c r="C11" s="10">
        <v>55.8</v>
      </c>
      <c r="D11" s="11">
        <v>37.299999999999997</v>
      </c>
      <c r="E11" s="11">
        <v>18.5</v>
      </c>
      <c r="F11" s="8">
        <f t="shared" si="0"/>
        <v>0</v>
      </c>
      <c r="H11" s="2">
        <v>88414</v>
      </c>
      <c r="I11" s="2">
        <v>84903</v>
      </c>
      <c r="J11" s="2">
        <v>173317</v>
      </c>
      <c r="K11" s="4">
        <f t="shared" si="1"/>
        <v>0</v>
      </c>
      <c r="M11" s="2">
        <v>58984</v>
      </c>
      <c r="N11" s="2">
        <v>56825</v>
      </c>
      <c r="O11" s="2">
        <v>115809</v>
      </c>
      <c r="P11" s="4">
        <f t="shared" si="2"/>
        <v>0</v>
      </c>
      <c r="R11" s="6">
        <f t="shared" si="7"/>
        <v>55.822544878308804</v>
      </c>
      <c r="S11" s="8">
        <f t="shared" si="3"/>
        <v>-2.2544878308806915E-2</v>
      </c>
      <c r="U11" s="6">
        <f t="shared" si="4"/>
        <v>37.300167322374982</v>
      </c>
      <c r="V11" s="8">
        <f t="shared" si="5"/>
        <v>-1.6732237498473523E-4</v>
      </c>
      <c r="X11" s="2">
        <v>91192</v>
      </c>
      <c r="Y11" s="2">
        <v>3013593</v>
      </c>
      <c r="Z11" s="4">
        <f t="shared" si="6"/>
        <v>0</v>
      </c>
    </row>
    <row r="12" spans="1:26">
      <c r="A12" t="s">
        <v>10</v>
      </c>
      <c r="B12" s="13">
        <v>1626640</v>
      </c>
      <c r="C12" s="10">
        <v>41.5</v>
      </c>
      <c r="D12" s="11">
        <v>26</v>
      </c>
      <c r="E12" s="11">
        <v>15.5</v>
      </c>
      <c r="F12" s="8">
        <f t="shared" si="0"/>
        <v>0</v>
      </c>
      <c r="H12" s="2">
        <v>35693</v>
      </c>
      <c r="I12" s="2">
        <v>31861</v>
      </c>
      <c r="J12" s="2">
        <v>67554</v>
      </c>
      <c r="K12" s="4">
        <f t="shared" si="1"/>
        <v>0</v>
      </c>
      <c r="M12" s="2">
        <v>21730</v>
      </c>
      <c r="N12" s="2">
        <v>20582</v>
      </c>
      <c r="O12" s="2">
        <v>42312</v>
      </c>
      <c r="P12" s="4">
        <f t="shared" si="2"/>
        <v>0</v>
      </c>
      <c r="R12" s="6">
        <f t="shared" si="7"/>
        <v>41.529779176707812</v>
      </c>
      <c r="S12" s="8">
        <f t="shared" si="3"/>
        <v>-2.9779176707812383E-2</v>
      </c>
      <c r="U12" s="6">
        <f t="shared" si="4"/>
        <v>26.011901834456303</v>
      </c>
      <c r="V12" s="8">
        <f t="shared" si="5"/>
        <v>-1.1901834456303106E-2</v>
      </c>
      <c r="X12" s="2">
        <v>257461</v>
      </c>
      <c r="Y12" s="2">
        <v>1369179</v>
      </c>
      <c r="Z12" s="4">
        <f t="shared" si="6"/>
        <v>0</v>
      </c>
    </row>
    <row r="13" spans="1:26">
      <c r="A13" t="s">
        <v>11</v>
      </c>
      <c r="B13" s="13">
        <v>2598814</v>
      </c>
      <c r="C13" s="10">
        <v>54.6</v>
      </c>
      <c r="D13" s="11">
        <v>30.7</v>
      </c>
      <c r="E13" s="11">
        <v>23.9</v>
      </c>
      <c r="F13" s="8">
        <f t="shared" si="0"/>
        <v>0</v>
      </c>
      <c r="H13" s="2">
        <v>72279</v>
      </c>
      <c r="I13" s="2">
        <v>69512</v>
      </c>
      <c r="J13" s="2">
        <v>141791</v>
      </c>
      <c r="K13" s="4">
        <f t="shared" si="1"/>
        <v>0</v>
      </c>
      <c r="M13" s="2">
        <v>41827</v>
      </c>
      <c r="N13" s="2">
        <v>37915</v>
      </c>
      <c r="O13" s="2">
        <v>79742</v>
      </c>
      <c r="P13" s="4">
        <f t="shared" si="2"/>
        <v>0</v>
      </c>
      <c r="R13" s="6">
        <f t="shared" si="7"/>
        <v>54.559887702621275</v>
      </c>
      <c r="S13" s="8">
        <f t="shared" si="3"/>
        <v>4.011229737872668E-2</v>
      </c>
      <c r="U13" s="6">
        <f t="shared" si="4"/>
        <v>30.683996623074986</v>
      </c>
      <c r="V13" s="8">
        <f t="shared" si="5"/>
        <v>1.6003376925013413E-2</v>
      </c>
      <c r="X13" s="2">
        <v>268678</v>
      </c>
      <c r="Y13" s="2">
        <v>2330136</v>
      </c>
      <c r="Z13" s="4">
        <f t="shared" si="6"/>
        <v>0</v>
      </c>
    </row>
    <row r="14" spans="1:26">
      <c r="A14" t="s">
        <v>12</v>
      </c>
      <c r="B14" s="13">
        <v>2138600</v>
      </c>
      <c r="C14" s="14">
        <v>58.2</v>
      </c>
      <c r="D14" s="11">
        <v>27.5</v>
      </c>
      <c r="E14" s="15">
        <v>30.7</v>
      </c>
      <c r="F14" s="8">
        <f t="shared" si="0"/>
        <v>0</v>
      </c>
      <c r="H14" s="2">
        <v>63438</v>
      </c>
      <c r="I14" s="2">
        <v>60996</v>
      </c>
      <c r="J14" s="2">
        <v>124434</v>
      </c>
      <c r="K14" s="4">
        <f t="shared" si="1"/>
        <v>0</v>
      </c>
      <c r="M14" s="2">
        <v>30982</v>
      </c>
      <c r="N14" s="2">
        <v>27812</v>
      </c>
      <c r="O14" s="2">
        <v>58794</v>
      </c>
      <c r="P14" s="4">
        <f t="shared" si="2"/>
        <v>0</v>
      </c>
      <c r="R14" s="6">
        <f t="shared" si="7"/>
        <v>58.184793790330126</v>
      </c>
      <c r="S14" s="8">
        <f t="shared" si="3"/>
        <v>1.5206209669877069E-2</v>
      </c>
      <c r="U14" s="6">
        <f t="shared" si="4"/>
        <v>27.491817076592163</v>
      </c>
      <c r="V14" s="8">
        <f t="shared" si="5"/>
        <v>8.182923407836995E-3</v>
      </c>
      <c r="X14" s="2">
        <v>251850</v>
      </c>
      <c r="Y14" s="2">
        <v>1886750</v>
      </c>
      <c r="Z14" s="4">
        <f t="shared" si="6"/>
        <v>0</v>
      </c>
    </row>
    <row r="15" spans="1:26">
      <c r="A15" t="s">
        <v>13</v>
      </c>
      <c r="B15" s="13">
        <v>2206348</v>
      </c>
      <c r="C15" s="14">
        <v>50.8</v>
      </c>
      <c r="D15" s="15">
        <v>31.7</v>
      </c>
      <c r="E15" s="15">
        <v>19.100000000000001</v>
      </c>
      <c r="F15" s="8">
        <f t="shared" si="0"/>
        <v>0</v>
      </c>
      <c r="H15" s="2">
        <v>57250</v>
      </c>
      <c r="I15" s="2">
        <v>54799</v>
      </c>
      <c r="J15" s="2">
        <v>112049</v>
      </c>
      <c r="K15" s="4">
        <f t="shared" si="1"/>
        <v>0</v>
      </c>
      <c r="M15" s="2">
        <v>35604</v>
      </c>
      <c r="N15" s="2">
        <v>34290</v>
      </c>
      <c r="O15" s="2">
        <v>69894</v>
      </c>
      <c r="P15" s="4">
        <f t="shared" si="2"/>
        <v>0</v>
      </c>
      <c r="R15" s="6">
        <f t="shared" si="7"/>
        <v>50.784826328394253</v>
      </c>
      <c r="S15" s="8">
        <f t="shared" si="3"/>
        <v>1.5173671605744232E-2</v>
      </c>
      <c r="U15" s="6">
        <f t="shared" si="4"/>
        <v>31.678592860237824</v>
      </c>
      <c r="V15" s="8">
        <f t="shared" si="5"/>
        <v>2.140713976217512E-2</v>
      </c>
      <c r="X15" s="2">
        <v>176526</v>
      </c>
      <c r="Y15" s="2">
        <v>2029822</v>
      </c>
      <c r="Z15" s="4">
        <f t="shared" si="6"/>
        <v>0</v>
      </c>
    </row>
    <row r="16" spans="1:26">
      <c r="A16" t="s">
        <v>14</v>
      </c>
      <c r="B16" s="13">
        <v>1187458</v>
      </c>
      <c r="C16" s="10">
        <v>51.7</v>
      </c>
      <c r="D16" s="11">
        <v>43.6</v>
      </c>
      <c r="E16" s="11">
        <v>8.1</v>
      </c>
      <c r="F16" s="8">
        <f t="shared" si="0"/>
        <v>0</v>
      </c>
      <c r="H16" s="2">
        <v>31402</v>
      </c>
      <c r="I16" s="2">
        <v>29932</v>
      </c>
      <c r="J16" s="2">
        <v>61334</v>
      </c>
      <c r="K16" s="4">
        <f t="shared" si="1"/>
        <v>0</v>
      </c>
      <c r="M16" s="2">
        <v>26140</v>
      </c>
      <c r="N16" s="2">
        <v>25629</v>
      </c>
      <c r="O16" s="2">
        <v>51769</v>
      </c>
      <c r="P16" s="4">
        <f t="shared" si="2"/>
        <v>0</v>
      </c>
      <c r="R16" s="6">
        <f t="shared" si="7"/>
        <v>51.651511042916887</v>
      </c>
      <c r="S16" s="8">
        <f t="shared" si="3"/>
        <v>4.8488957083115736E-2</v>
      </c>
      <c r="U16" s="6">
        <f t="shared" si="4"/>
        <v>43.596489307411296</v>
      </c>
      <c r="V16" s="8">
        <f t="shared" si="5"/>
        <v>3.5106925887049556E-3</v>
      </c>
      <c r="X16" s="2">
        <v>95068</v>
      </c>
      <c r="Y16" s="2">
        <v>1092390</v>
      </c>
      <c r="Z16" s="4">
        <f t="shared" si="6"/>
        <v>0</v>
      </c>
    </row>
    <row r="17" spans="1:26">
      <c r="A17" t="s">
        <v>15</v>
      </c>
      <c r="B17" s="13">
        <v>3599434</v>
      </c>
      <c r="C17" s="10">
        <v>48.2</v>
      </c>
      <c r="D17" s="11">
        <v>28.2</v>
      </c>
      <c r="E17" s="11">
        <v>20</v>
      </c>
      <c r="F17" s="8">
        <f t="shared" si="0"/>
        <v>0</v>
      </c>
      <c r="H17" s="2">
        <v>89530</v>
      </c>
      <c r="I17" s="2">
        <v>84088</v>
      </c>
      <c r="J17" s="2">
        <v>173618</v>
      </c>
      <c r="K17" s="4">
        <f t="shared" si="1"/>
        <v>0</v>
      </c>
      <c r="M17" s="2">
        <v>52687</v>
      </c>
      <c r="N17" s="2">
        <v>48820</v>
      </c>
      <c r="O17" s="2">
        <v>101507</v>
      </c>
      <c r="P17" s="4">
        <f t="shared" si="2"/>
        <v>0</v>
      </c>
      <c r="R17" s="6">
        <f t="shared" si="7"/>
        <v>48.234805805579434</v>
      </c>
      <c r="S17" s="8">
        <f t="shared" si="3"/>
        <v>-3.4805805579431137E-2</v>
      </c>
      <c r="U17" s="6">
        <f t="shared" si="4"/>
        <v>28.200822684899904</v>
      </c>
      <c r="V17" s="8">
        <f t="shared" si="5"/>
        <v>-8.2268489990511284E-4</v>
      </c>
      <c r="X17" s="2">
        <v>452563</v>
      </c>
      <c r="Y17" s="2">
        <v>3146871</v>
      </c>
      <c r="Z17" s="4">
        <f t="shared" si="6"/>
        <v>0</v>
      </c>
    </row>
    <row r="18" spans="1:26">
      <c r="A18" t="s">
        <v>16</v>
      </c>
      <c r="B18" s="13">
        <v>1557751</v>
      </c>
      <c r="C18" s="10">
        <v>35.200000000000003</v>
      </c>
      <c r="D18" s="11">
        <v>22.9</v>
      </c>
      <c r="E18" s="11">
        <v>12.3</v>
      </c>
      <c r="F18" s="8">
        <f t="shared" si="0"/>
        <v>0</v>
      </c>
      <c r="H18" s="2">
        <v>28132</v>
      </c>
      <c r="I18" s="2">
        <v>26613</v>
      </c>
      <c r="J18" s="2">
        <v>54745</v>
      </c>
      <c r="K18" s="4">
        <f t="shared" si="1"/>
        <v>0</v>
      </c>
      <c r="M18" s="2">
        <v>18130</v>
      </c>
      <c r="N18" s="2">
        <v>17548</v>
      </c>
      <c r="O18" s="2">
        <v>35678</v>
      </c>
      <c r="P18" s="4">
        <f t="shared" si="2"/>
        <v>0</v>
      </c>
      <c r="R18" s="6">
        <f t="shared" si="7"/>
        <v>35.143614094935586</v>
      </c>
      <c r="S18" s="8">
        <f t="shared" si="3"/>
        <v>5.6385905064416875E-2</v>
      </c>
      <c r="U18" s="6">
        <f t="shared" si="4"/>
        <v>22.903532079260422</v>
      </c>
      <c r="V18" s="8">
        <f t="shared" si="5"/>
        <v>-3.5320792604238704E-3</v>
      </c>
      <c r="X18" s="2">
        <v>148521</v>
      </c>
      <c r="Y18" s="2">
        <v>1409230</v>
      </c>
      <c r="Z18" s="4">
        <f t="shared" si="6"/>
        <v>0</v>
      </c>
    </row>
    <row r="19" spans="1:26">
      <c r="A19" t="s">
        <v>17</v>
      </c>
      <c r="B19" s="13">
        <v>1437267</v>
      </c>
      <c r="C19" s="10">
        <v>47.9</v>
      </c>
      <c r="D19" s="11">
        <v>32.299999999999997</v>
      </c>
      <c r="E19" s="11">
        <v>15.6</v>
      </c>
      <c r="F19" s="8">
        <f t="shared" si="0"/>
        <v>0</v>
      </c>
      <c r="H19" s="2">
        <v>35160</v>
      </c>
      <c r="I19" s="2">
        <v>33675</v>
      </c>
      <c r="J19" s="2">
        <v>68835</v>
      </c>
      <c r="K19" s="4">
        <f t="shared" si="1"/>
        <v>0</v>
      </c>
      <c r="M19" s="2">
        <v>23677</v>
      </c>
      <c r="N19" s="2">
        <v>22740</v>
      </c>
      <c r="O19" s="2">
        <v>46417</v>
      </c>
      <c r="P19" s="4">
        <f t="shared" si="2"/>
        <v>0</v>
      </c>
      <c r="R19" s="6">
        <f t="shared" si="7"/>
        <v>47.892980218706754</v>
      </c>
      <c r="S19" s="8">
        <f t="shared" si="3"/>
        <v>7.0197812932448755E-3</v>
      </c>
      <c r="U19" s="6">
        <f t="shared" si="4"/>
        <v>32.295321606910896</v>
      </c>
      <c r="V19" s="8">
        <f t="shared" si="5"/>
        <v>4.6783930891010073E-3</v>
      </c>
      <c r="X19" s="2">
        <v>94262</v>
      </c>
      <c r="Y19" s="2">
        <v>1343005</v>
      </c>
      <c r="Z19" s="4">
        <f t="shared" si="6"/>
        <v>0</v>
      </c>
    </row>
    <row r="20" spans="1:26">
      <c r="A20" t="s">
        <v>18</v>
      </c>
      <c r="B20" s="13">
        <v>675025</v>
      </c>
      <c r="C20" s="10">
        <v>28</v>
      </c>
      <c r="D20" s="11">
        <v>19.8</v>
      </c>
      <c r="E20" s="11">
        <v>8.1999999999999993</v>
      </c>
      <c r="F20" s="8">
        <f t="shared" si="0"/>
        <v>0</v>
      </c>
      <c r="H20" s="2">
        <v>9647</v>
      </c>
      <c r="I20" s="2">
        <v>9236</v>
      </c>
      <c r="J20" s="2">
        <v>18883</v>
      </c>
      <c r="K20" s="4">
        <f t="shared" si="1"/>
        <v>0</v>
      </c>
      <c r="M20" s="2">
        <v>6896</v>
      </c>
      <c r="N20" s="2">
        <v>6489</v>
      </c>
      <c r="O20" s="2">
        <v>13385</v>
      </c>
      <c r="P20" s="4">
        <f t="shared" si="2"/>
        <v>0</v>
      </c>
      <c r="R20" s="6">
        <f t="shared" si="7"/>
        <v>27.973778748935224</v>
      </c>
      <c r="S20" s="8">
        <f t="shared" si="3"/>
        <v>2.6221251064775686E-2</v>
      </c>
      <c r="U20" s="6">
        <f t="shared" si="4"/>
        <v>19.828895226102738</v>
      </c>
      <c r="V20" s="8">
        <f t="shared" si="5"/>
        <v>-2.8895226102736871E-2</v>
      </c>
      <c r="X20" s="2">
        <v>148710</v>
      </c>
      <c r="Y20" s="2">
        <v>526315</v>
      </c>
      <c r="Z20" s="4">
        <f t="shared" si="6"/>
        <v>0</v>
      </c>
    </row>
    <row r="21" spans="1:26">
      <c r="A21" t="s">
        <v>19</v>
      </c>
      <c r="B21" s="13">
        <v>2408922</v>
      </c>
      <c r="C21" s="10">
        <v>53.1</v>
      </c>
      <c r="D21" s="11">
        <v>35.200000000000003</v>
      </c>
      <c r="E21" s="11">
        <v>17.899999999999999</v>
      </c>
      <c r="F21" s="8">
        <f t="shared" si="0"/>
        <v>0</v>
      </c>
      <c r="H21" s="2">
        <v>66055</v>
      </c>
      <c r="I21" s="2">
        <v>61887</v>
      </c>
      <c r="J21" s="2">
        <v>127942</v>
      </c>
      <c r="K21" s="4">
        <f t="shared" si="1"/>
        <v>0</v>
      </c>
      <c r="M21" s="2">
        <v>42977</v>
      </c>
      <c r="N21" s="2">
        <v>41779</v>
      </c>
      <c r="O21" s="2">
        <v>84756</v>
      </c>
      <c r="P21" s="4">
        <f t="shared" si="2"/>
        <v>0</v>
      </c>
      <c r="R21" s="6">
        <f t="shared" si="7"/>
        <v>53.111723833316312</v>
      </c>
      <c r="S21" s="8">
        <f t="shared" si="3"/>
        <v>-1.1723833316310106E-2</v>
      </c>
      <c r="U21" s="6">
        <f t="shared" si="4"/>
        <v>35.184202726364738</v>
      </c>
      <c r="V21" s="8">
        <f t="shared" si="5"/>
        <v>1.579727363526473E-2</v>
      </c>
      <c r="X21" s="2">
        <v>200500</v>
      </c>
      <c r="Y21" s="2">
        <v>2208422</v>
      </c>
      <c r="Z21" s="4">
        <f t="shared" si="6"/>
        <v>0</v>
      </c>
    </row>
    <row r="22" spans="1:26">
      <c r="A22" t="s">
        <v>20</v>
      </c>
      <c r="B22" s="13">
        <v>1301804</v>
      </c>
      <c r="C22" s="10">
        <v>29</v>
      </c>
      <c r="D22" s="11">
        <v>23</v>
      </c>
      <c r="E22" s="11">
        <v>6</v>
      </c>
      <c r="F22" s="8">
        <f t="shared" si="0"/>
        <v>0</v>
      </c>
      <c r="H22" s="2">
        <v>19501</v>
      </c>
      <c r="I22" s="2">
        <v>18262</v>
      </c>
      <c r="J22" s="2">
        <v>37763</v>
      </c>
      <c r="K22" s="4">
        <f t="shared" si="1"/>
        <v>0</v>
      </c>
      <c r="M22" s="2">
        <v>15506</v>
      </c>
      <c r="N22" s="2">
        <v>14401</v>
      </c>
      <c r="O22" s="2">
        <v>29907</v>
      </c>
      <c r="P22" s="4">
        <f t="shared" si="2"/>
        <v>0</v>
      </c>
      <c r="R22" s="6">
        <f t="shared" si="7"/>
        <v>29.008207072646879</v>
      </c>
      <c r="S22" s="8">
        <f t="shared" si="3"/>
        <v>-8.2070726468792543E-3</v>
      </c>
      <c r="U22" s="6">
        <f t="shared" si="4"/>
        <v>22.973504459964786</v>
      </c>
      <c r="V22" s="8">
        <f t="shared" si="5"/>
        <v>2.6495540035213594E-2</v>
      </c>
      <c r="X22" s="2">
        <v>376485</v>
      </c>
      <c r="Y22" s="2">
        <v>925319</v>
      </c>
      <c r="Z22" s="4">
        <f t="shared" si="6"/>
        <v>0</v>
      </c>
    </row>
    <row r="23" spans="1:26">
      <c r="A23" t="s">
        <v>21</v>
      </c>
      <c r="B23" s="13">
        <v>2170731</v>
      </c>
      <c r="C23" s="10">
        <v>45.7</v>
      </c>
      <c r="D23" s="11">
        <v>28.1</v>
      </c>
      <c r="E23" s="11">
        <v>17.600000000000001</v>
      </c>
      <c r="F23" s="8">
        <f t="shared" si="0"/>
        <v>0</v>
      </c>
      <c r="H23" s="2">
        <v>52017</v>
      </c>
      <c r="I23" s="2">
        <v>47128</v>
      </c>
      <c r="J23" s="2">
        <v>99145</v>
      </c>
      <c r="K23" s="4">
        <f t="shared" si="1"/>
        <v>0</v>
      </c>
      <c r="M23" s="2">
        <v>31701</v>
      </c>
      <c r="N23" s="2">
        <v>29285</v>
      </c>
      <c r="O23" s="2">
        <v>60986</v>
      </c>
      <c r="P23" s="4">
        <f t="shared" si="2"/>
        <v>0</v>
      </c>
      <c r="R23" s="6">
        <f t="shared" si="7"/>
        <v>45.673554208236766</v>
      </c>
      <c r="S23" s="8">
        <f t="shared" si="3"/>
        <v>2.6445791763237025E-2</v>
      </c>
      <c r="U23" s="6">
        <f t="shared" si="4"/>
        <v>28.094683311750742</v>
      </c>
      <c r="V23" s="8">
        <f t="shared" si="5"/>
        <v>5.3166882492590162E-3</v>
      </c>
      <c r="X23" s="2">
        <v>230108</v>
      </c>
      <c r="Y23" s="2">
        <v>1940623</v>
      </c>
      <c r="Z23" s="4">
        <f t="shared" si="6"/>
        <v>0</v>
      </c>
    </row>
    <row r="24" spans="1:26">
      <c r="A24" t="s">
        <v>22</v>
      </c>
      <c r="B24" s="13">
        <v>1716678</v>
      </c>
      <c r="C24" s="10">
        <v>45.3</v>
      </c>
      <c r="D24" s="11">
        <v>27.7</v>
      </c>
      <c r="E24" s="11">
        <v>17.600000000000001</v>
      </c>
      <c r="F24" s="8">
        <f t="shared" si="0"/>
        <v>0</v>
      </c>
      <c r="H24" s="2">
        <v>40260</v>
      </c>
      <c r="I24" s="2">
        <v>37530</v>
      </c>
      <c r="J24" s="2">
        <v>77790</v>
      </c>
      <c r="K24" s="4">
        <f t="shared" si="1"/>
        <v>0</v>
      </c>
      <c r="M24" s="2">
        <v>24776</v>
      </c>
      <c r="N24" s="2">
        <v>22688</v>
      </c>
      <c r="O24" s="2">
        <v>47464</v>
      </c>
      <c r="P24" s="4">
        <f t="shared" si="2"/>
        <v>0</v>
      </c>
      <c r="R24" s="6">
        <f t="shared" si="7"/>
        <v>45.314263944665221</v>
      </c>
      <c r="S24" s="8">
        <f t="shared" si="3"/>
        <v>-1.426394466522396E-2</v>
      </c>
      <c r="U24" s="6">
        <f t="shared" si="4"/>
        <v>27.648749503401337</v>
      </c>
      <c r="V24" s="8">
        <f t="shared" si="5"/>
        <v>5.125049659866221E-2</v>
      </c>
      <c r="X24" s="2">
        <v>147521</v>
      </c>
      <c r="Y24" s="2">
        <v>1569157</v>
      </c>
      <c r="Z24" s="4">
        <f t="shared" si="6"/>
        <v>0</v>
      </c>
    </row>
    <row r="25" spans="1:26">
      <c r="A25" t="s">
        <v>23</v>
      </c>
      <c r="B25" s="13">
        <v>2440891</v>
      </c>
      <c r="C25" s="10">
        <v>43.6</v>
      </c>
      <c r="D25" s="11">
        <v>37.4</v>
      </c>
      <c r="E25" s="11">
        <v>6.2</v>
      </c>
      <c r="F25" s="8">
        <f t="shared" si="0"/>
        <v>0</v>
      </c>
      <c r="H25" s="2">
        <v>54552</v>
      </c>
      <c r="I25" s="2">
        <v>51767</v>
      </c>
      <c r="J25" s="2">
        <v>106319</v>
      </c>
      <c r="K25" s="4">
        <f t="shared" si="1"/>
        <v>0</v>
      </c>
      <c r="M25" s="2">
        <v>48378</v>
      </c>
      <c r="N25" s="2">
        <v>42908</v>
      </c>
      <c r="O25" s="2">
        <v>91286</v>
      </c>
      <c r="P25" s="4">
        <f t="shared" si="2"/>
        <v>0</v>
      </c>
      <c r="R25" s="6">
        <f t="shared" si="7"/>
        <v>43.557455044080214</v>
      </c>
      <c r="S25" s="8">
        <f t="shared" si="3"/>
        <v>4.2544955919787242E-2</v>
      </c>
      <c r="U25" s="6">
        <f t="shared" si="4"/>
        <v>37.398638448009351</v>
      </c>
      <c r="V25" s="8">
        <f t="shared" si="5"/>
        <v>1.3615519906480245E-3</v>
      </c>
      <c r="X25" s="2">
        <v>1100646</v>
      </c>
      <c r="Y25" s="2">
        <v>1340245</v>
      </c>
      <c r="Z25" s="4">
        <f t="shared" si="6"/>
        <v>0</v>
      </c>
    </row>
    <row r="26" spans="1:26">
      <c r="A26" t="s">
        <v>24</v>
      </c>
      <c r="B26" s="13">
        <v>1611017</v>
      </c>
      <c r="C26" s="10">
        <v>55.7</v>
      </c>
      <c r="D26" s="11">
        <v>36.700000000000003</v>
      </c>
      <c r="E26" s="11">
        <v>19</v>
      </c>
      <c r="F26" s="8">
        <f t="shared" si="0"/>
        <v>0</v>
      </c>
      <c r="H26" s="2">
        <v>45583</v>
      </c>
      <c r="I26" s="2">
        <v>44224</v>
      </c>
      <c r="J26" s="2">
        <v>89807</v>
      </c>
      <c r="K26" s="4">
        <f t="shared" si="1"/>
        <v>0</v>
      </c>
      <c r="M26" s="2">
        <v>30204</v>
      </c>
      <c r="N26" s="2">
        <v>28916</v>
      </c>
      <c r="O26" s="2">
        <v>59120</v>
      </c>
      <c r="P26" s="4">
        <f t="shared" si="2"/>
        <v>0</v>
      </c>
      <c r="R26" s="6">
        <f t="shared" si="7"/>
        <v>55.74553217005159</v>
      </c>
      <c r="S26" s="8">
        <f t="shared" si="3"/>
        <v>-4.5532170051586718E-2</v>
      </c>
      <c r="U26" s="6">
        <f t="shared" si="4"/>
        <v>36.697316043219907</v>
      </c>
      <c r="V26" s="8">
        <f t="shared" si="5"/>
        <v>2.6839567800962527E-3</v>
      </c>
      <c r="X26" s="2">
        <v>140408</v>
      </c>
      <c r="Y26" s="2">
        <v>1470609</v>
      </c>
      <c r="Z26" s="4">
        <f t="shared" si="6"/>
        <v>0</v>
      </c>
    </row>
    <row r="27" spans="1:26">
      <c r="A27" t="s">
        <v>25</v>
      </c>
      <c r="B27" s="13">
        <v>1400132</v>
      </c>
      <c r="C27" s="10">
        <v>42.4</v>
      </c>
      <c r="D27" s="11">
        <v>28.2</v>
      </c>
      <c r="E27" s="11">
        <v>14.2</v>
      </c>
      <c r="F27" s="8">
        <f t="shared" si="0"/>
        <v>0</v>
      </c>
      <c r="H27" s="2">
        <v>30377</v>
      </c>
      <c r="I27" s="2">
        <v>28927</v>
      </c>
      <c r="J27" s="2">
        <v>59304</v>
      </c>
      <c r="K27" s="4">
        <f t="shared" si="1"/>
        <v>0</v>
      </c>
      <c r="M27" s="2">
        <v>20642</v>
      </c>
      <c r="N27" s="2">
        <v>18773</v>
      </c>
      <c r="O27" s="2">
        <v>39415</v>
      </c>
      <c r="P27" s="4">
        <f t="shared" si="2"/>
        <v>0</v>
      </c>
      <c r="R27" s="6">
        <f t="shared" si="7"/>
        <v>42.356006433679113</v>
      </c>
      <c r="S27" s="8">
        <f t="shared" si="3"/>
        <v>4.3993566320885691E-2</v>
      </c>
      <c r="U27" s="6">
        <f t="shared" si="4"/>
        <v>28.150917199235501</v>
      </c>
      <c r="V27" s="8">
        <f t="shared" si="5"/>
        <v>4.9082800764498558E-2</v>
      </c>
      <c r="X27" s="2">
        <v>84979</v>
      </c>
      <c r="Y27" s="2">
        <v>1315153</v>
      </c>
      <c r="Z27" s="4">
        <f t="shared" si="6"/>
        <v>0</v>
      </c>
    </row>
    <row r="28" spans="1:26">
      <c r="A28" t="s">
        <v>26</v>
      </c>
      <c r="B28" s="13">
        <v>368430</v>
      </c>
      <c r="C28" s="10">
        <v>46.7</v>
      </c>
      <c r="D28" s="11">
        <v>32.5</v>
      </c>
      <c r="E28" s="11">
        <v>14.2</v>
      </c>
      <c r="F28" s="8">
        <f t="shared" si="0"/>
        <v>0</v>
      </c>
      <c r="H28" s="2">
        <v>8663</v>
      </c>
      <c r="I28" s="2">
        <v>8510</v>
      </c>
      <c r="J28" s="2">
        <v>17173</v>
      </c>
      <c r="K28" s="4">
        <f t="shared" si="1"/>
        <v>0</v>
      </c>
      <c r="M28" s="2">
        <v>6087</v>
      </c>
      <c r="N28" s="2">
        <v>5864</v>
      </c>
      <c r="O28" s="2">
        <v>11951</v>
      </c>
      <c r="P28" s="4">
        <f t="shared" si="2"/>
        <v>0</v>
      </c>
      <c r="R28" s="6">
        <f t="shared" si="7"/>
        <v>46.611296582797273</v>
      </c>
      <c r="S28" s="8">
        <f t="shared" si="3"/>
        <v>8.8703417202729895E-2</v>
      </c>
      <c r="U28" s="6">
        <f t="shared" si="4"/>
        <v>32.437640800151996</v>
      </c>
      <c r="V28" s="8">
        <f t="shared" si="5"/>
        <v>6.2359199848003755E-2</v>
      </c>
      <c r="X28" s="2">
        <v>24447</v>
      </c>
      <c r="Y28" s="2">
        <v>343983</v>
      </c>
      <c r="Z28" s="4">
        <f t="shared" si="6"/>
        <v>0</v>
      </c>
    </row>
    <row r="29" spans="1:26">
      <c r="A29" t="s">
        <v>27</v>
      </c>
      <c r="B29" s="13">
        <v>1621709</v>
      </c>
      <c r="C29" s="10">
        <v>61</v>
      </c>
      <c r="D29" s="11">
        <v>38.4</v>
      </c>
      <c r="E29" s="11">
        <v>22.6</v>
      </c>
      <c r="F29" s="8">
        <f t="shared" si="0"/>
        <v>0</v>
      </c>
      <c r="H29" s="2">
        <v>50451</v>
      </c>
      <c r="I29" s="2">
        <v>48381</v>
      </c>
      <c r="J29" s="2">
        <v>98832</v>
      </c>
      <c r="K29" s="4">
        <f t="shared" si="1"/>
        <v>0</v>
      </c>
      <c r="M29" s="2">
        <v>31776</v>
      </c>
      <c r="N29" s="2">
        <v>30457</v>
      </c>
      <c r="O29" s="2">
        <v>62233</v>
      </c>
      <c r="P29" s="4">
        <f t="shared" si="2"/>
        <v>0</v>
      </c>
      <c r="R29" s="6">
        <f t="shared" si="7"/>
        <v>60.943116181756409</v>
      </c>
      <c r="S29" s="8">
        <f t="shared" si="3"/>
        <v>5.6883818243591122E-2</v>
      </c>
      <c r="U29" s="6">
        <f t="shared" si="4"/>
        <v>38.374948896503625</v>
      </c>
      <c r="V29" s="8">
        <f t="shared" si="5"/>
        <v>2.5051103496373628E-2</v>
      </c>
      <c r="X29" s="2">
        <v>150108</v>
      </c>
      <c r="Y29" s="2">
        <v>1471601</v>
      </c>
      <c r="Z29" s="4">
        <f t="shared" si="6"/>
        <v>0</v>
      </c>
    </row>
    <row r="30" spans="1:26">
      <c r="A30" t="s">
        <v>28</v>
      </c>
      <c r="B30" s="13">
        <v>2065814</v>
      </c>
      <c r="C30" s="10">
        <v>54.2</v>
      </c>
      <c r="D30" s="11">
        <v>38.299999999999997</v>
      </c>
      <c r="E30" s="11">
        <v>15.9</v>
      </c>
      <c r="F30" s="8">
        <f t="shared" si="0"/>
        <v>0</v>
      </c>
      <c r="H30" s="2">
        <v>57276</v>
      </c>
      <c r="I30" s="2">
        <v>54595</v>
      </c>
      <c r="J30" s="2">
        <v>111871</v>
      </c>
      <c r="K30" s="4">
        <f t="shared" si="1"/>
        <v>0</v>
      </c>
      <c r="M30" s="2">
        <v>40505</v>
      </c>
      <c r="N30" s="2">
        <v>38586</v>
      </c>
      <c r="O30" s="2">
        <v>79091</v>
      </c>
      <c r="P30" s="4">
        <f t="shared" si="2"/>
        <v>0</v>
      </c>
      <c r="R30" s="6">
        <f t="shared" si="7"/>
        <v>54.15347170655248</v>
      </c>
      <c r="S30" s="8">
        <f t="shared" si="3"/>
        <v>4.6528293447522628E-2</v>
      </c>
      <c r="U30" s="6">
        <f t="shared" si="4"/>
        <v>38.285634621509971</v>
      </c>
      <c r="V30" s="8">
        <f t="shared" si="5"/>
        <v>1.4365378490026615E-2</v>
      </c>
      <c r="X30" s="2">
        <v>229224</v>
      </c>
      <c r="Y30" s="2">
        <v>1836590</v>
      </c>
      <c r="Z30" s="4">
        <f t="shared" si="6"/>
        <v>0</v>
      </c>
    </row>
    <row r="31" spans="1:26">
      <c r="A31" t="s">
        <v>29</v>
      </c>
      <c r="B31" s="13">
        <v>1500372</v>
      </c>
      <c r="C31" s="10">
        <v>57.9</v>
      </c>
      <c r="D31" s="11">
        <v>39.9</v>
      </c>
      <c r="E31" s="11">
        <v>18</v>
      </c>
      <c r="F31" s="8">
        <f t="shared" si="0"/>
        <v>0</v>
      </c>
      <c r="H31" s="2">
        <v>44198</v>
      </c>
      <c r="I31" s="2">
        <v>42707</v>
      </c>
      <c r="J31" s="2">
        <v>86905</v>
      </c>
      <c r="K31" s="4">
        <f t="shared" si="1"/>
        <v>0</v>
      </c>
      <c r="M31" s="2">
        <v>30578</v>
      </c>
      <c r="N31" s="2">
        <v>29301</v>
      </c>
      <c r="O31" s="2">
        <v>59879</v>
      </c>
      <c r="P31" s="4">
        <f t="shared" si="2"/>
        <v>0</v>
      </c>
      <c r="R31" s="6">
        <f t="shared" si="7"/>
        <v>57.922301935786592</v>
      </c>
      <c r="S31" s="8">
        <f t="shared" si="3"/>
        <v>-2.2301935786593674E-2</v>
      </c>
      <c r="U31" s="6">
        <f t="shared" si="4"/>
        <v>39.909435793256606</v>
      </c>
      <c r="V31" s="8">
        <f t="shared" si="5"/>
        <v>-9.435793256606928E-3</v>
      </c>
      <c r="X31" s="2">
        <v>138208</v>
      </c>
      <c r="Y31" s="2">
        <v>1362164</v>
      </c>
      <c r="Z31" s="4">
        <f t="shared" si="6"/>
        <v>0</v>
      </c>
    </row>
    <row r="32" spans="1:26">
      <c r="A32" t="s">
        <v>30</v>
      </c>
      <c r="B32" s="13">
        <v>3024128</v>
      </c>
      <c r="C32" s="10">
        <v>56.3</v>
      </c>
      <c r="D32" s="11">
        <v>40</v>
      </c>
      <c r="E32" s="11">
        <v>16.3</v>
      </c>
      <c r="F32" s="8">
        <f t="shared" si="0"/>
        <v>0</v>
      </c>
      <c r="H32" s="2">
        <v>86777</v>
      </c>
      <c r="I32" s="2">
        <v>83537</v>
      </c>
      <c r="J32" s="2">
        <v>170314</v>
      </c>
      <c r="K32" s="4">
        <f t="shared" si="1"/>
        <v>0</v>
      </c>
      <c r="M32" s="2">
        <v>61521</v>
      </c>
      <c r="N32" s="2">
        <v>59364</v>
      </c>
      <c r="O32" s="2">
        <v>120885</v>
      </c>
      <c r="P32" s="4">
        <f t="shared" si="2"/>
        <v>0</v>
      </c>
      <c r="R32" s="6">
        <f t="shared" si="7"/>
        <v>56.318383348852961</v>
      </c>
      <c r="S32" s="8">
        <f t="shared" si="3"/>
        <v>-1.8383348852964332E-2</v>
      </c>
      <c r="U32" s="6">
        <f t="shared" si="4"/>
        <v>39.973506412426985</v>
      </c>
      <c r="V32" s="8">
        <f t="shared" si="5"/>
        <v>2.6493587573014565E-2</v>
      </c>
      <c r="X32" s="2">
        <v>176679</v>
      </c>
      <c r="Y32" s="2">
        <v>2847449</v>
      </c>
      <c r="Z32" s="4">
        <f t="shared" si="6"/>
        <v>0</v>
      </c>
    </row>
    <row r="33" spans="1:26">
      <c r="A33" t="s">
        <v>31</v>
      </c>
      <c r="B33" s="13">
        <v>3057413</v>
      </c>
      <c r="C33" s="10">
        <v>45.2</v>
      </c>
      <c r="D33" s="11">
        <v>26.3</v>
      </c>
      <c r="E33" s="11">
        <v>18.899999999999999</v>
      </c>
      <c r="F33" s="8">
        <f t="shared" si="0"/>
        <v>0</v>
      </c>
      <c r="H33" s="2">
        <v>71690</v>
      </c>
      <c r="I33" s="2">
        <v>66376</v>
      </c>
      <c r="J33" s="2">
        <v>138066</v>
      </c>
      <c r="K33" s="4">
        <f t="shared" si="1"/>
        <v>0</v>
      </c>
      <c r="M33" s="2">
        <v>41615</v>
      </c>
      <c r="N33" s="2">
        <v>38848</v>
      </c>
      <c r="O33" s="2">
        <v>80463</v>
      </c>
      <c r="P33" s="4">
        <f t="shared" si="2"/>
        <v>0</v>
      </c>
      <c r="R33" s="6">
        <f t="shared" si="7"/>
        <v>45.157785356443505</v>
      </c>
      <c r="S33" s="8">
        <f t="shared" si="3"/>
        <v>4.2214643556498288E-2</v>
      </c>
      <c r="U33" s="6">
        <f t="shared" si="4"/>
        <v>26.317347378322786</v>
      </c>
      <c r="V33" s="8">
        <f t="shared" si="5"/>
        <v>-1.7347378322785545E-2</v>
      </c>
      <c r="X33" s="2">
        <v>222276</v>
      </c>
      <c r="Y33" s="2">
        <v>2835137</v>
      </c>
      <c r="Z33" s="4">
        <f t="shared" si="6"/>
        <v>0</v>
      </c>
    </row>
    <row r="34" spans="1:26">
      <c r="A34" t="s">
        <v>32</v>
      </c>
      <c r="B34" s="13">
        <v>2816988</v>
      </c>
      <c r="C34" s="10">
        <v>47.2</v>
      </c>
      <c r="D34" s="11">
        <v>26</v>
      </c>
      <c r="E34" s="11">
        <v>21.2</v>
      </c>
      <c r="F34" s="8">
        <f t="shared" si="0"/>
        <v>0</v>
      </c>
      <c r="H34" s="2">
        <v>67827</v>
      </c>
      <c r="I34" s="2">
        <v>64952</v>
      </c>
      <c r="J34" s="2">
        <v>132779</v>
      </c>
      <c r="K34" s="4">
        <f t="shared" si="1"/>
        <v>0</v>
      </c>
      <c r="M34" s="2">
        <v>37465</v>
      </c>
      <c r="N34" s="2">
        <v>35796</v>
      </c>
      <c r="O34" s="2">
        <v>73261</v>
      </c>
      <c r="P34" s="4">
        <f t="shared" si="2"/>
        <v>0</v>
      </c>
      <c r="R34" s="6">
        <f t="shared" si="7"/>
        <v>47.135096067146897</v>
      </c>
      <c r="S34" s="8">
        <f t="shared" si="3"/>
        <v>6.4903932853106028E-2</v>
      </c>
      <c r="U34" s="6">
        <f t="shared" si="4"/>
        <v>26.006855549260415</v>
      </c>
      <c r="V34" s="8">
        <f t="shared" si="5"/>
        <v>-6.8555492604147616E-3</v>
      </c>
      <c r="X34" s="2">
        <v>274381</v>
      </c>
      <c r="Y34" s="2">
        <v>2542607</v>
      </c>
      <c r="Z34" s="4">
        <f t="shared" si="6"/>
        <v>0</v>
      </c>
    </row>
    <row r="35" spans="1:26">
      <c r="A35" t="s">
        <v>33</v>
      </c>
      <c r="B35" s="13">
        <v>1143232</v>
      </c>
      <c r="C35" s="10">
        <v>46.2</v>
      </c>
      <c r="D35" s="11">
        <v>31</v>
      </c>
      <c r="E35" s="11">
        <v>15.2</v>
      </c>
      <c r="F35" s="8">
        <f t="shared" si="0"/>
        <v>0</v>
      </c>
      <c r="H35" s="2">
        <v>26833</v>
      </c>
      <c r="I35" s="2">
        <v>25999</v>
      </c>
      <c r="J35" s="2">
        <v>52832</v>
      </c>
      <c r="K35" s="4">
        <f t="shared" si="1"/>
        <v>0</v>
      </c>
      <c r="M35" s="2">
        <v>18441</v>
      </c>
      <c r="N35" s="2">
        <v>17032</v>
      </c>
      <c r="O35" s="2">
        <v>35473</v>
      </c>
      <c r="P35" s="4">
        <f t="shared" si="2"/>
        <v>0</v>
      </c>
      <c r="R35" s="6">
        <f t="shared" si="7"/>
        <v>46.212842187762412</v>
      </c>
      <c r="S35" s="8">
        <f t="shared" si="3"/>
        <v>-1.2842187762409196E-2</v>
      </c>
      <c r="U35" s="6">
        <f t="shared" si="4"/>
        <v>31.028697587191402</v>
      </c>
      <c r="V35" s="8">
        <f t="shared" si="5"/>
        <v>-2.8697587191402363E-2</v>
      </c>
      <c r="X35" s="2">
        <v>70918</v>
      </c>
      <c r="Y35" s="2">
        <v>1072314</v>
      </c>
      <c r="Z35" s="4">
        <f t="shared" si="6"/>
        <v>0</v>
      </c>
    </row>
    <row r="36" spans="1:26">
      <c r="A36" t="s">
        <v>34</v>
      </c>
      <c r="B36" s="13">
        <v>1837021</v>
      </c>
      <c r="C36" s="10">
        <v>54.2</v>
      </c>
      <c r="D36" s="11">
        <v>38.4</v>
      </c>
      <c r="E36" s="11">
        <v>15.8</v>
      </c>
      <c r="F36" s="8">
        <f t="shared" si="0"/>
        <v>0</v>
      </c>
      <c r="H36" s="2">
        <v>50852</v>
      </c>
      <c r="I36" s="2">
        <v>48721</v>
      </c>
      <c r="J36" s="2">
        <v>99573</v>
      </c>
      <c r="K36" s="4">
        <f t="shared" si="1"/>
        <v>0</v>
      </c>
      <c r="M36" s="2">
        <v>36218</v>
      </c>
      <c r="N36" s="2">
        <v>34291</v>
      </c>
      <c r="O36" s="2">
        <v>70509</v>
      </c>
      <c r="P36" s="4">
        <f t="shared" si="2"/>
        <v>0</v>
      </c>
      <c r="R36" s="6">
        <f t="shared" si="7"/>
        <v>54.203517542804356</v>
      </c>
      <c r="S36" s="8">
        <f t="shared" si="3"/>
        <v>-3.5175428043530133E-3</v>
      </c>
      <c r="U36" s="6">
        <f t="shared" si="4"/>
        <v>38.382250393435896</v>
      </c>
      <c r="V36" s="8">
        <f t="shared" si="5"/>
        <v>1.7749606564102294E-2</v>
      </c>
      <c r="X36" s="2">
        <v>166520</v>
      </c>
      <c r="Y36" s="2">
        <v>1670501</v>
      </c>
      <c r="Z36" s="4">
        <f t="shared" si="6"/>
        <v>0</v>
      </c>
    </row>
    <row r="37" spans="1:26">
      <c r="A37" t="s">
        <v>35</v>
      </c>
      <c r="B37" s="13">
        <v>2785803</v>
      </c>
      <c r="C37" s="10">
        <v>61.3</v>
      </c>
      <c r="D37" s="11">
        <v>38.4</v>
      </c>
      <c r="E37" s="11">
        <v>22.9</v>
      </c>
      <c r="F37" s="8">
        <f t="shared" si="0"/>
        <v>0</v>
      </c>
      <c r="H37" s="2">
        <v>87069</v>
      </c>
      <c r="I37" s="2">
        <v>83647</v>
      </c>
      <c r="J37" s="2">
        <v>170716</v>
      </c>
      <c r="K37" s="4">
        <f t="shared" si="1"/>
        <v>0</v>
      </c>
      <c r="M37" s="2">
        <v>54908</v>
      </c>
      <c r="N37" s="2">
        <v>51909</v>
      </c>
      <c r="O37" s="2">
        <v>106817</v>
      </c>
      <c r="P37" s="4">
        <f t="shared" si="2"/>
        <v>0</v>
      </c>
      <c r="R37" s="6">
        <f t="shared" si="7"/>
        <v>61.280715111585423</v>
      </c>
      <c r="S37" s="8">
        <f t="shared" si="3"/>
        <v>1.9284888414574652E-2</v>
      </c>
      <c r="U37" s="6">
        <f t="shared" si="4"/>
        <v>38.343343014563487</v>
      </c>
      <c r="V37" s="8">
        <f t="shared" si="5"/>
        <v>5.665698543651132E-2</v>
      </c>
      <c r="X37" s="2">
        <v>161127</v>
      </c>
      <c r="Y37" s="2">
        <v>2624676</v>
      </c>
      <c r="Z37" s="4">
        <f t="shared" si="6"/>
        <v>0</v>
      </c>
    </row>
    <row r="38" spans="1:26">
      <c r="A38" t="s">
        <v>36</v>
      </c>
      <c r="B38" s="13">
        <v>2112553</v>
      </c>
      <c r="C38" s="10">
        <v>33.4</v>
      </c>
      <c r="D38" s="11">
        <v>26.9</v>
      </c>
      <c r="E38" s="11">
        <v>6.5</v>
      </c>
      <c r="F38" s="8">
        <f t="shared" si="0"/>
        <v>0</v>
      </c>
      <c r="H38" s="2">
        <v>35919</v>
      </c>
      <c r="I38" s="2">
        <v>34631</v>
      </c>
      <c r="J38" s="2">
        <v>70550</v>
      </c>
      <c r="K38" s="4">
        <f t="shared" si="1"/>
        <v>0</v>
      </c>
      <c r="M38" s="2">
        <v>31114</v>
      </c>
      <c r="N38" s="2">
        <v>25752</v>
      </c>
      <c r="O38" s="2">
        <v>56866</v>
      </c>
      <c r="P38" s="4">
        <f t="shared" si="2"/>
        <v>0</v>
      </c>
      <c r="R38" s="6">
        <f t="shared" si="7"/>
        <v>33.395611849738209</v>
      </c>
      <c r="S38" s="8">
        <f t="shared" si="3"/>
        <v>4.388150261789292E-3</v>
      </c>
      <c r="U38" s="6">
        <f t="shared" si="4"/>
        <v>26.918141225332572</v>
      </c>
      <c r="V38" s="8">
        <f t="shared" si="5"/>
        <v>-1.8141225332573896E-2</v>
      </c>
      <c r="X38" s="2">
        <v>1397523</v>
      </c>
      <c r="Y38" s="2">
        <v>715030</v>
      </c>
      <c r="Z38" s="4">
        <f t="shared" si="6"/>
        <v>0</v>
      </c>
    </row>
    <row r="39" spans="1:26">
      <c r="A39" t="s">
        <v>37</v>
      </c>
      <c r="B39" s="13">
        <v>2443181</v>
      </c>
      <c r="C39" s="10">
        <v>58</v>
      </c>
      <c r="D39" s="11">
        <v>36.700000000000003</v>
      </c>
      <c r="E39" s="11">
        <v>21.3</v>
      </c>
      <c r="F39" s="8">
        <f t="shared" si="0"/>
        <v>0</v>
      </c>
      <c r="H39" s="2">
        <v>72010</v>
      </c>
      <c r="I39" s="2">
        <v>69753</v>
      </c>
      <c r="J39" s="2">
        <v>141763</v>
      </c>
      <c r="K39" s="4">
        <f t="shared" si="1"/>
        <v>0</v>
      </c>
      <c r="M39" s="2">
        <v>45963</v>
      </c>
      <c r="N39" s="2">
        <v>43619</v>
      </c>
      <c r="O39" s="2">
        <v>89582</v>
      </c>
      <c r="P39" s="4">
        <f t="shared" si="2"/>
        <v>0</v>
      </c>
      <c r="R39" s="6">
        <f t="shared" si="7"/>
        <v>58.023945012669955</v>
      </c>
      <c r="S39" s="8">
        <f t="shared" si="3"/>
        <v>-2.394501266995519E-2</v>
      </c>
      <c r="U39" s="6">
        <f t="shared" si="4"/>
        <v>36.666133209123679</v>
      </c>
      <c r="V39" s="8">
        <f t="shared" si="5"/>
        <v>3.386679087632416E-2</v>
      </c>
      <c r="X39" s="2">
        <v>314313</v>
      </c>
      <c r="Y39" s="2">
        <v>2128868</v>
      </c>
      <c r="Z39" s="4">
        <f t="shared" si="6"/>
        <v>0</v>
      </c>
    </row>
    <row r="40" spans="1:26">
      <c r="A40" t="s">
        <v>38</v>
      </c>
      <c r="B40" s="13">
        <v>1561926</v>
      </c>
      <c r="C40" s="10">
        <v>54.8</v>
      </c>
      <c r="D40" s="15">
        <v>33.9</v>
      </c>
      <c r="E40" s="11">
        <v>20.9</v>
      </c>
      <c r="F40" s="8">
        <f t="shared" si="0"/>
        <v>0</v>
      </c>
      <c r="H40" s="2">
        <v>43862</v>
      </c>
      <c r="I40" s="2">
        <v>41660</v>
      </c>
      <c r="J40" s="2">
        <v>85522</v>
      </c>
      <c r="K40" s="4">
        <f t="shared" si="1"/>
        <v>0</v>
      </c>
      <c r="M40" s="2">
        <v>26917</v>
      </c>
      <c r="N40" s="2">
        <v>25961</v>
      </c>
      <c r="O40" s="2">
        <v>52878</v>
      </c>
      <c r="P40" s="4">
        <f t="shared" si="2"/>
        <v>0</v>
      </c>
      <c r="R40" s="6">
        <f t="shared" si="7"/>
        <v>54.754194500891849</v>
      </c>
      <c r="S40" s="8">
        <f t="shared" si="3"/>
        <v>4.580549910814824E-2</v>
      </c>
      <c r="U40" s="6">
        <f t="shared" si="4"/>
        <v>33.854356736490715</v>
      </c>
      <c r="V40" s="8">
        <f t="shared" si="5"/>
        <v>4.5643263509283827E-2</v>
      </c>
      <c r="X40" s="2">
        <v>107258</v>
      </c>
      <c r="Y40" s="2">
        <v>1454668</v>
      </c>
      <c r="Z40" s="4">
        <f t="shared" si="6"/>
        <v>0</v>
      </c>
    </row>
    <row r="41" spans="1:26">
      <c r="A41" t="s">
        <v>39</v>
      </c>
      <c r="B41" s="13">
        <v>1554280</v>
      </c>
      <c r="C41" s="10">
        <v>54.1</v>
      </c>
      <c r="D41" s="11">
        <v>40.700000000000003</v>
      </c>
      <c r="E41" s="11">
        <v>13.4</v>
      </c>
      <c r="F41" s="8">
        <f t="shared" si="0"/>
        <v>0</v>
      </c>
      <c r="H41" s="2">
        <v>42939</v>
      </c>
      <c r="I41" s="2">
        <v>41074</v>
      </c>
      <c r="J41" s="2">
        <v>84013</v>
      </c>
      <c r="K41" s="4">
        <f t="shared" si="1"/>
        <v>0</v>
      </c>
      <c r="M41" s="2">
        <v>32122</v>
      </c>
      <c r="N41" s="2">
        <v>31180</v>
      </c>
      <c r="O41" s="2">
        <v>63302</v>
      </c>
      <c r="P41" s="4">
        <f t="shared" si="2"/>
        <v>0</v>
      </c>
      <c r="R41" s="6">
        <f t="shared" si="7"/>
        <v>54.052680340736543</v>
      </c>
      <c r="S41" s="8">
        <f t="shared" si="3"/>
        <v>4.7319659263457936E-2</v>
      </c>
      <c r="U41" s="6">
        <f t="shared" si="4"/>
        <v>40.72753943948323</v>
      </c>
      <c r="V41" s="8">
        <f t="shared" si="5"/>
        <v>-2.7539439483227568E-2</v>
      </c>
      <c r="X41" s="2">
        <v>118488</v>
      </c>
      <c r="Y41" s="2">
        <v>1435792</v>
      </c>
      <c r="Z41" s="4">
        <f t="shared" si="6"/>
        <v>0</v>
      </c>
    </row>
    <row r="42" spans="1:26">
      <c r="A42" t="s">
        <v>40</v>
      </c>
      <c r="B42" s="13">
        <v>1459653</v>
      </c>
      <c r="C42" s="10">
        <v>49.8</v>
      </c>
      <c r="D42" s="11">
        <v>24.2</v>
      </c>
      <c r="E42" s="11">
        <v>25.6</v>
      </c>
      <c r="F42" s="8">
        <f t="shared" si="0"/>
        <v>0</v>
      </c>
      <c r="H42" s="2">
        <v>37292</v>
      </c>
      <c r="I42" s="2">
        <v>35388</v>
      </c>
      <c r="J42" s="2">
        <v>72680</v>
      </c>
      <c r="K42" s="4">
        <f t="shared" si="1"/>
        <v>0</v>
      </c>
      <c r="M42" s="2">
        <v>18653</v>
      </c>
      <c r="N42" s="2">
        <v>16718</v>
      </c>
      <c r="O42" s="2">
        <v>35371</v>
      </c>
      <c r="P42" s="4">
        <f t="shared" si="2"/>
        <v>0</v>
      </c>
      <c r="R42" s="6">
        <f t="shared" si="7"/>
        <v>49.792656199795431</v>
      </c>
      <c r="S42" s="8">
        <f t="shared" si="3"/>
        <v>7.3438002045662643E-3</v>
      </c>
      <c r="U42" s="6">
        <f t="shared" si="4"/>
        <v>24.232471690189382</v>
      </c>
      <c r="V42" s="8">
        <f t="shared" si="5"/>
        <v>-3.247169018938223E-2</v>
      </c>
      <c r="X42" s="2">
        <v>285746</v>
      </c>
      <c r="Y42" s="2">
        <v>1173907</v>
      </c>
      <c r="Z42" s="4">
        <f t="shared" si="6"/>
        <v>0</v>
      </c>
    </row>
    <row r="43" spans="1:26">
      <c r="A43" t="s">
        <v>41</v>
      </c>
      <c r="B43" s="13">
        <v>2735739</v>
      </c>
      <c r="C43" s="10">
        <v>54.2</v>
      </c>
      <c r="D43" s="11">
        <v>32.9</v>
      </c>
      <c r="E43" s="11">
        <v>21.3</v>
      </c>
      <c r="F43" s="8">
        <f t="shared" si="0"/>
        <v>0</v>
      </c>
      <c r="H43" s="2">
        <v>75706</v>
      </c>
      <c r="I43" s="2">
        <v>72589</v>
      </c>
      <c r="J43" s="2">
        <v>148295</v>
      </c>
      <c r="K43" s="4">
        <f t="shared" si="1"/>
        <v>0</v>
      </c>
      <c r="M43" s="2">
        <v>45893</v>
      </c>
      <c r="N43" s="2">
        <v>44084</v>
      </c>
      <c r="O43" s="2">
        <v>89977</v>
      </c>
      <c r="P43" s="4">
        <f t="shared" si="2"/>
        <v>0</v>
      </c>
      <c r="R43" s="6">
        <f t="shared" si="7"/>
        <v>54.206559909406565</v>
      </c>
      <c r="S43" s="8">
        <f t="shared" si="3"/>
        <v>-6.5599094065618146E-3</v>
      </c>
      <c r="U43" s="6">
        <f t="shared" si="4"/>
        <v>32.889467891491108</v>
      </c>
      <c r="V43" s="8">
        <f t="shared" si="5"/>
        <v>1.0532108508890303E-2</v>
      </c>
      <c r="X43" s="2">
        <v>226051</v>
      </c>
      <c r="Y43" s="2">
        <v>2509688</v>
      </c>
      <c r="Z43" s="4">
        <f t="shared" si="6"/>
        <v>0</v>
      </c>
    </row>
    <row r="44" spans="1:26">
      <c r="A44" t="s">
        <v>42</v>
      </c>
      <c r="B44" s="13">
        <v>1821464</v>
      </c>
      <c r="C44" s="10">
        <v>49.3</v>
      </c>
      <c r="D44" s="11">
        <v>35.200000000000003</v>
      </c>
      <c r="E44" s="11">
        <v>14.1</v>
      </c>
      <c r="F44" s="8">
        <f t="shared" si="0"/>
        <v>0</v>
      </c>
      <c r="H44" s="2">
        <v>45779</v>
      </c>
      <c r="I44" s="2">
        <v>44034</v>
      </c>
      <c r="J44" s="2">
        <v>89813</v>
      </c>
      <c r="K44" s="4">
        <f t="shared" si="1"/>
        <v>0</v>
      </c>
      <c r="M44" s="2">
        <v>33240</v>
      </c>
      <c r="N44" s="2">
        <v>30893</v>
      </c>
      <c r="O44" s="2">
        <v>64133</v>
      </c>
      <c r="P44" s="4">
        <f t="shared" si="2"/>
        <v>0</v>
      </c>
      <c r="R44" s="6">
        <f t="shared" si="7"/>
        <v>49.308138947571841</v>
      </c>
      <c r="S44" s="8">
        <f t="shared" si="3"/>
        <v>-8.1389475718438575E-3</v>
      </c>
      <c r="U44" s="6">
        <f t="shared" si="4"/>
        <v>35.209589648766048</v>
      </c>
      <c r="V44" s="8">
        <f t="shared" si="5"/>
        <v>-9.5896487660454E-3</v>
      </c>
      <c r="X44" s="2">
        <v>150039</v>
      </c>
      <c r="Y44" s="2">
        <v>1671425</v>
      </c>
      <c r="Z44" s="4">
        <f t="shared" si="6"/>
        <v>0</v>
      </c>
    </row>
    <row r="45" spans="1:26">
      <c r="A45" t="s">
        <v>43</v>
      </c>
      <c r="B45" s="13">
        <v>1441100</v>
      </c>
      <c r="C45" s="10">
        <v>56.5</v>
      </c>
      <c r="D45" s="11">
        <v>40</v>
      </c>
      <c r="E45" s="11">
        <v>16.5</v>
      </c>
      <c r="F45" s="8">
        <f t="shared" si="0"/>
        <v>0</v>
      </c>
      <c r="H45" s="2">
        <v>41809</v>
      </c>
      <c r="I45" s="2">
        <v>39612</v>
      </c>
      <c r="J45" s="2">
        <v>81421</v>
      </c>
      <c r="K45" s="4">
        <f t="shared" si="1"/>
        <v>0</v>
      </c>
      <c r="M45" s="2">
        <v>29889</v>
      </c>
      <c r="N45" s="2">
        <v>27723</v>
      </c>
      <c r="O45" s="2">
        <v>57612</v>
      </c>
      <c r="P45" s="4">
        <f t="shared" si="2"/>
        <v>0</v>
      </c>
      <c r="R45" s="6">
        <f t="shared" si="7"/>
        <v>56.499201998473389</v>
      </c>
      <c r="S45" s="8">
        <f t="shared" si="3"/>
        <v>7.9800152661135826E-4</v>
      </c>
      <c r="U45" s="6">
        <f t="shared" si="4"/>
        <v>39.97779474012907</v>
      </c>
      <c r="V45" s="8">
        <f t="shared" si="5"/>
        <v>2.2205259870929694E-2</v>
      </c>
      <c r="X45" s="2">
        <v>167135</v>
      </c>
      <c r="Y45" s="2">
        <v>1273965</v>
      </c>
      <c r="Z45" s="4">
        <f t="shared" si="6"/>
        <v>0</v>
      </c>
    </row>
    <row r="46" spans="1:26">
      <c r="A46" t="s">
        <v>44</v>
      </c>
      <c r="B46" s="13">
        <v>2242562</v>
      </c>
      <c r="C46" s="10">
        <v>53.7</v>
      </c>
      <c r="D46" s="15">
        <v>27.7</v>
      </c>
      <c r="E46" s="11">
        <v>26</v>
      </c>
      <c r="F46" s="8">
        <f t="shared" si="0"/>
        <v>0</v>
      </c>
      <c r="H46" s="2">
        <v>61628</v>
      </c>
      <c r="I46" s="2">
        <v>58691</v>
      </c>
      <c r="J46" s="2">
        <v>120319</v>
      </c>
      <c r="K46" s="4">
        <f t="shared" si="1"/>
        <v>0</v>
      </c>
      <c r="M46" s="2">
        <v>31765</v>
      </c>
      <c r="N46" s="2">
        <v>30324</v>
      </c>
      <c r="O46" s="2">
        <v>62089</v>
      </c>
      <c r="P46" s="4">
        <f t="shared" si="2"/>
        <v>0</v>
      </c>
      <c r="R46" s="6">
        <f t="shared" si="7"/>
        <v>53.652474268269955</v>
      </c>
      <c r="S46" s="8">
        <f t="shared" si="3"/>
        <v>4.7525731730047482E-2</v>
      </c>
      <c r="U46" s="6">
        <f t="shared" si="4"/>
        <v>27.686636980382261</v>
      </c>
      <c r="V46" s="8">
        <f t="shared" si="5"/>
        <v>1.3363019617738559E-2</v>
      </c>
      <c r="X46" s="2">
        <v>106235</v>
      </c>
      <c r="Y46" s="2">
        <v>2136327</v>
      </c>
      <c r="Z46" s="4">
        <f t="shared" si="6"/>
        <v>0</v>
      </c>
    </row>
    <row r="47" spans="1:26">
      <c r="A47" t="s">
        <v>45</v>
      </c>
      <c r="B47" s="13">
        <v>2527550</v>
      </c>
      <c r="C47" s="10">
        <v>55.4</v>
      </c>
      <c r="D47" s="11">
        <v>30.8</v>
      </c>
      <c r="E47" s="11">
        <v>24.6</v>
      </c>
      <c r="F47" s="8">
        <f t="shared" si="0"/>
        <v>0</v>
      </c>
      <c r="H47" s="2">
        <v>71609</v>
      </c>
      <c r="I47" s="2">
        <v>68283</v>
      </c>
      <c r="J47" s="2">
        <v>139892</v>
      </c>
      <c r="K47" s="4">
        <f t="shared" si="1"/>
        <v>0</v>
      </c>
      <c r="M47" s="2">
        <v>40543</v>
      </c>
      <c r="N47" s="2">
        <v>37185</v>
      </c>
      <c r="O47" s="2">
        <v>77728</v>
      </c>
      <c r="P47" s="4">
        <f t="shared" si="2"/>
        <v>0</v>
      </c>
      <c r="R47" s="6">
        <f t="shared" si="7"/>
        <v>55.346877410931533</v>
      </c>
      <c r="S47" s="8">
        <f t="shared" si="3"/>
        <v>5.3122589068465231E-2</v>
      </c>
      <c r="U47" s="6">
        <f t="shared" si="4"/>
        <v>30.752309548772526</v>
      </c>
      <c r="V47" s="8">
        <f t="shared" si="5"/>
        <v>4.7690451227474284E-2</v>
      </c>
      <c r="X47" s="2">
        <v>369317</v>
      </c>
      <c r="Y47" s="2">
        <v>2158233</v>
      </c>
      <c r="Z47" s="4">
        <f t="shared" si="6"/>
        <v>0</v>
      </c>
    </row>
    <row r="48" spans="1:26">
      <c r="A48" t="s">
        <v>46</v>
      </c>
      <c r="B48" s="13">
        <v>2760904</v>
      </c>
      <c r="C48" s="10">
        <v>47.3</v>
      </c>
      <c r="D48" s="11">
        <v>24.1</v>
      </c>
      <c r="E48" s="11">
        <v>23.2</v>
      </c>
      <c r="F48" s="8">
        <f t="shared" si="0"/>
        <v>0</v>
      </c>
      <c r="H48" s="2">
        <v>67186</v>
      </c>
      <c r="I48" s="2">
        <v>63230</v>
      </c>
      <c r="J48" s="2">
        <v>130416</v>
      </c>
      <c r="K48" s="4">
        <f t="shared" si="1"/>
        <v>0</v>
      </c>
      <c r="M48" s="9">
        <v>35150</v>
      </c>
      <c r="N48" s="2">
        <v>31276</v>
      </c>
      <c r="O48" s="2">
        <v>66426</v>
      </c>
      <c r="P48" s="4">
        <f t="shared" si="2"/>
        <v>0</v>
      </c>
      <c r="R48" s="6">
        <f t="shared" si="7"/>
        <v>47.236702181604286</v>
      </c>
      <c r="S48" s="8">
        <f t="shared" si="3"/>
        <v>6.3297818395710692E-2</v>
      </c>
      <c r="U48" s="6">
        <f t="shared" si="4"/>
        <v>24.059510942792649</v>
      </c>
      <c r="V48" s="8">
        <f t="shared" si="5"/>
        <v>4.048905720735263E-2</v>
      </c>
      <c r="X48" s="2">
        <v>791141</v>
      </c>
      <c r="Y48" s="2">
        <v>1969763</v>
      </c>
      <c r="Z48" s="4">
        <f t="shared" si="6"/>
        <v>0</v>
      </c>
    </row>
    <row r="49" spans="1:26">
      <c r="A49" t="s">
        <v>47</v>
      </c>
      <c r="B49" s="13">
        <v>2333069</v>
      </c>
      <c r="C49" s="10">
        <v>47.4</v>
      </c>
      <c r="D49" s="11">
        <v>30.6</v>
      </c>
      <c r="E49" s="11">
        <v>16.8</v>
      </c>
      <c r="F49" s="8">
        <f t="shared" si="0"/>
        <v>0</v>
      </c>
      <c r="H49" s="2">
        <v>56908</v>
      </c>
      <c r="I49" s="2">
        <v>53775</v>
      </c>
      <c r="J49" s="2">
        <v>110683</v>
      </c>
      <c r="K49" s="4">
        <f t="shared" si="1"/>
        <v>0</v>
      </c>
      <c r="M49" s="2">
        <v>36339</v>
      </c>
      <c r="N49" s="2">
        <v>34936</v>
      </c>
      <c r="O49" s="2">
        <v>71275</v>
      </c>
      <c r="P49" s="4">
        <f t="shared" si="2"/>
        <v>0</v>
      </c>
      <c r="R49" s="6">
        <f t="shared" si="7"/>
        <v>47.440945810003903</v>
      </c>
      <c r="S49" s="8">
        <f t="shared" si="3"/>
        <v>-4.0945810003904626E-2</v>
      </c>
      <c r="U49" s="6">
        <f t="shared" si="4"/>
        <v>30.549889437474846</v>
      </c>
      <c r="V49" s="8">
        <f t="shared" si="5"/>
        <v>5.0110562525155444E-2</v>
      </c>
      <c r="X49" s="2">
        <v>208031</v>
      </c>
      <c r="Y49" s="2">
        <v>2125038</v>
      </c>
      <c r="Z49" s="4">
        <f t="shared" si="6"/>
        <v>0</v>
      </c>
    </row>
    <row r="50" spans="1:26">
      <c r="A50" t="s">
        <v>48</v>
      </c>
      <c r="B50" s="13">
        <v>414979</v>
      </c>
      <c r="C50" s="10">
        <v>28.8</v>
      </c>
      <c r="D50" s="11">
        <v>19.600000000000001</v>
      </c>
      <c r="E50" s="11">
        <v>9.1999999999999993</v>
      </c>
      <c r="F50" s="8">
        <f t="shared" si="0"/>
        <v>0</v>
      </c>
      <c r="H50" s="2">
        <v>6158</v>
      </c>
      <c r="I50" s="2">
        <v>5779</v>
      </c>
      <c r="J50" s="2">
        <v>11937</v>
      </c>
      <c r="K50" s="4">
        <f t="shared" si="1"/>
        <v>0</v>
      </c>
      <c r="M50" s="2">
        <v>4273</v>
      </c>
      <c r="N50" s="2">
        <v>3830</v>
      </c>
      <c r="O50" s="2">
        <v>8103</v>
      </c>
      <c r="P50" s="4">
        <f t="shared" si="2"/>
        <v>0</v>
      </c>
      <c r="R50" s="6">
        <f t="shared" si="7"/>
        <v>28.765311015738146</v>
      </c>
      <c r="S50" s="8">
        <f t="shared" si="3"/>
        <v>3.4688984261855182E-2</v>
      </c>
      <c r="U50" s="6">
        <f t="shared" si="4"/>
        <v>19.526289282108252</v>
      </c>
      <c r="V50" s="8">
        <f t="shared" si="5"/>
        <v>7.3710717891749766E-2</v>
      </c>
      <c r="X50" s="2">
        <v>76440</v>
      </c>
      <c r="Y50" s="2">
        <v>338539</v>
      </c>
      <c r="Z50" s="4">
        <f t="shared" si="6"/>
        <v>0</v>
      </c>
    </row>
    <row r="51" spans="1:26">
      <c r="A51" t="s">
        <v>49</v>
      </c>
      <c r="B51" s="3">
        <v>1076492</v>
      </c>
      <c r="C51" s="5">
        <v>43.5</v>
      </c>
      <c r="D51" s="6">
        <v>34.5</v>
      </c>
      <c r="E51" s="6">
        <v>9</v>
      </c>
      <c r="F51" s="8">
        <f t="shared" si="0"/>
        <v>0</v>
      </c>
      <c r="H51" s="2">
        <v>23941</v>
      </c>
      <c r="I51" s="2">
        <v>22907</v>
      </c>
      <c r="J51" s="2">
        <v>46848</v>
      </c>
      <c r="K51" s="4">
        <f t="shared" si="1"/>
        <v>0</v>
      </c>
      <c r="M51" s="2">
        <v>18719</v>
      </c>
      <c r="N51" s="2">
        <v>18388</v>
      </c>
      <c r="O51" s="2">
        <v>37107</v>
      </c>
      <c r="P51" s="4">
        <f t="shared" si="2"/>
        <v>0</v>
      </c>
      <c r="R51" s="6">
        <f t="shared" si="7"/>
        <v>43.519134373502077</v>
      </c>
      <c r="S51" s="8">
        <f t="shared" si="3"/>
        <v>-1.9134373502076585E-2</v>
      </c>
      <c r="U51" s="6">
        <f t="shared" si="4"/>
        <v>34.470297967843699</v>
      </c>
      <c r="V51" s="8">
        <f t="shared" si="5"/>
        <v>2.9702032156301073E-2</v>
      </c>
      <c r="X51" s="2">
        <v>142771</v>
      </c>
      <c r="Y51" s="2">
        <v>933721</v>
      </c>
      <c r="Z51" s="4">
        <f t="shared" si="6"/>
        <v>0</v>
      </c>
    </row>
    <row r="52" spans="1:26">
      <c r="A52" t="s">
        <v>54</v>
      </c>
      <c r="B52" s="3"/>
      <c r="C52" s="5"/>
      <c r="D52" s="6"/>
      <c r="E52" s="6"/>
      <c r="F52" s="8"/>
      <c r="H52" s="2">
        <v>2406667</v>
      </c>
      <c r="I52" s="2">
        <v>2285954</v>
      </c>
      <c r="J52" s="2">
        <v>4692621</v>
      </c>
      <c r="K52" s="4">
        <f t="shared" si="1"/>
        <v>0</v>
      </c>
      <c r="M52" s="2">
        <v>1534563</v>
      </c>
      <c r="N52" s="2">
        <v>1441890</v>
      </c>
      <c r="O52" s="2">
        <v>2976453</v>
      </c>
      <c r="P52" s="4">
        <f t="shared" si="2"/>
        <v>0</v>
      </c>
      <c r="R52" s="6" t="e">
        <f t="shared" si="7"/>
        <v>#DIV/0!</v>
      </c>
      <c r="S52" s="8" t="e">
        <f t="shared" si="3"/>
        <v>#DIV/0!</v>
      </c>
      <c r="U52" s="6" t="e">
        <f t="shared" si="4"/>
        <v>#DIV/0!</v>
      </c>
      <c r="V52" s="8" t="e">
        <f t="shared" si="5"/>
        <v>#DIV/0!</v>
      </c>
    </row>
    <row r="53" spans="1:26">
      <c r="H53" s="2"/>
      <c r="I53" s="2"/>
      <c r="J53" s="2"/>
    </row>
    <row r="54" spans="1:26">
      <c r="A54" s="1" t="s">
        <v>64</v>
      </c>
      <c r="B54" s="4"/>
      <c r="H54" s="4">
        <f>SUM(H2:H51)</f>
        <v>2406667</v>
      </c>
      <c r="I54" s="4">
        <f>SUM(I2:I51)</f>
        <v>2285954</v>
      </c>
      <c r="J54" s="4">
        <f>SUM(J2:J51)</f>
        <v>4692621</v>
      </c>
      <c r="M54" s="4">
        <f>SUM(M2:M51)</f>
        <v>1534563</v>
      </c>
      <c r="N54" s="4">
        <f>SUM(N2:N51)</f>
        <v>1441890</v>
      </c>
      <c r="O54" s="4">
        <f>SUM(O2:O51)</f>
        <v>2976453</v>
      </c>
    </row>
    <row r="55" spans="1:26">
      <c r="B55" s="4"/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2024-08-28T21:55:56Z</dcterms:modified>
</cp:coreProperties>
</file>