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3339614E-8ABE-446C-9FD3-AC5317AA5AA5}" xr6:coauthVersionLast="47" xr6:coauthVersionMax="47" xr10:uidLastSave="{00000000-0000-0000-0000-000000000000}"/>
  <bookViews>
    <workbookView xWindow="91770" yWindow="2190" windowWidth="22260" windowHeight="20805" activeTab="2" xr2:uid="{27B0BCBD-45BA-4A2C-A6C0-E9ECF67712F3}"/>
  </bookViews>
  <sheets>
    <sheet name="note" sheetId="2" r:id="rId1"/>
    <sheet name="баланс-1" sheetId="7" r:id="rId2"/>
    <sheet name="баланс-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8" l="1"/>
  <c r="O37" i="8"/>
  <c r="N37" i="8"/>
  <c r="L37" i="8"/>
  <c r="K37" i="8"/>
  <c r="J37" i="8"/>
  <c r="P32" i="8"/>
  <c r="O32" i="8"/>
  <c r="N32" i="8"/>
  <c r="L32" i="8"/>
  <c r="K32" i="8"/>
  <c r="J32" i="8"/>
  <c r="P21" i="8"/>
  <c r="O21" i="8"/>
  <c r="N21" i="8"/>
  <c r="L21" i="8"/>
  <c r="K21" i="8"/>
  <c r="J21" i="8"/>
  <c r="P8" i="8"/>
  <c r="O8" i="8"/>
  <c r="N8" i="8"/>
  <c r="L8" i="8"/>
  <c r="K8" i="8"/>
  <c r="J8" i="8"/>
  <c r="H74" i="7"/>
  <c r="G74" i="7"/>
  <c r="F74" i="7"/>
  <c r="D74" i="7"/>
  <c r="C74" i="7"/>
  <c r="B74" i="7"/>
  <c r="H71" i="7"/>
  <c r="H72" i="7" s="1"/>
  <c r="G71" i="7"/>
  <c r="G72" i="7" s="1"/>
  <c r="F71" i="7"/>
  <c r="F72" i="7" s="1"/>
  <c r="D71" i="7"/>
  <c r="D72" i="7" s="1"/>
  <c r="C71" i="7"/>
  <c r="C72" i="7" s="1"/>
  <c r="B71" i="7"/>
  <c r="B72" i="7" s="1"/>
</calcChain>
</file>

<file path=xl/sharedStrings.xml><?xml version="1.0" encoding="utf-8"?>
<sst xmlns="http://schemas.openxmlformats.org/spreadsheetml/2006/main" count="183" uniqueCount="107">
  <si>
    <t>Сведения о переселенцах внутри России</t>
  </si>
  <si>
    <t>ЦСК, "Ежегодник России" 1916</t>
  </si>
  <si>
    <t>Число переселенцев + ходаков по губерниям отбытия и (для обратных переселенцев) возвращения</t>
  </si>
  <si>
    <t>стр. I/94-103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</si>
  <si>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</si>
  <si>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</si>
  <si>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</si>
  <si>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</si>
  <si>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</si>
  <si>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</si>
  <si>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</si>
  <si>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</si>
  <si>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</si>
  <si>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</si>
  <si>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Войска Донского обл.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</si>
  <si>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</si>
  <si>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</si>
  <si>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</si>
  <si>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</si>
  <si>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</si>
  <si>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</si>
  <si>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</si>
  <si>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</si>
  <si>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</si>
  <si>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</si>
  <si>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</si>
  <si>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</si>
  <si>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</si>
  <si>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Оренбургская</t>
  </si>
  <si>
    <t>Орловская</t>
  </si>
  <si>
    <t>Пензенская</t>
  </si>
  <si>
    <t>Пермская</t>
  </si>
  <si>
    <t>Санкт-Петербургская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</si>
  <si>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</si>
  <si>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</si>
  <si>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</si>
  <si>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</si>
  <si>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</si>
  <si>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</si>
  <si>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</si>
  <si>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</si>
  <si>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</si>
  <si>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</si>
  <si>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</si>
  <si>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</si>
  <si>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</si>
  <si>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</si>
  <si>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</si>
  <si>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Холмская</t>
  </si>
  <si>
    <t>Черниговская</t>
  </si>
  <si>
    <t>Эстляндская</t>
  </si>
  <si>
    <t>Люблинская</t>
  </si>
  <si>
    <t>прочие губ. Европейской России</t>
  </si>
  <si>
    <t>Бакинская</t>
  </si>
  <si>
    <t>Батумская</t>
  </si>
  <si>
    <t>Дагестанская</t>
  </si>
  <si>
    <t>Елисаветпольская</t>
  </si>
  <si>
    <t>Карсская</t>
  </si>
  <si>
    <t>Кубанская</t>
  </si>
  <si>
    <t>Кутаисская</t>
  </si>
  <si>
    <t>Ставропольская</t>
  </si>
  <si>
    <t>Терская</t>
  </si>
  <si>
    <t>Тифлисская</t>
  </si>
  <si>
    <t>Закатальский окр.</t>
  </si>
  <si>
    <t>Черноморская</t>
  </si>
  <si>
    <t>Эриванская</t>
  </si>
  <si>
    <t>Уральская</t>
  </si>
  <si>
    <t>Прочие</t>
  </si>
  <si>
    <t>Иностранные подданные</t>
  </si>
  <si>
    <t>Всего</t>
  </si>
  <si>
    <t>губ</t>
  </si>
  <si>
    <t>Екатериноcлавcкая</t>
  </si>
  <si>
    <t>-</t>
  </si>
  <si>
    <t>verify:</t>
  </si>
  <si>
    <t>Страница "исход":</t>
  </si>
  <si>
    <t>Страница "направления":</t>
  </si>
  <si>
    <t>Распределение прямых переселенцев по направления миграции и обратных по губерниям временного водворения</t>
  </si>
  <si>
    <t>стр. I/104-109</t>
  </si>
  <si>
    <t>Итого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</si>
  <si>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</si>
  <si>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</si>
  <si>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</si>
  <si>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</si>
  <si>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</si>
  <si>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</si>
  <si>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</si>
  <si>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</si>
  <si>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>Томская</t>
  </si>
  <si>
    <t>Якутская</t>
  </si>
  <si>
    <t>Урянхайский край</t>
  </si>
  <si>
    <t>Акмолинская</t>
  </si>
  <si>
    <t>Самаркандская</t>
  </si>
  <si>
    <t>Семипалатинская</t>
  </si>
  <si>
    <t>Семиреченская</t>
  </si>
  <si>
    <t>Тургайская</t>
  </si>
  <si>
    <t>Ферганская</t>
  </si>
  <si>
    <t>Туркестан</t>
  </si>
  <si>
    <t>Сыр-Дарьинская</t>
  </si>
  <si>
    <t>из неуказанных областей</t>
  </si>
  <si>
    <t>вернувшихся с пути</t>
  </si>
  <si>
    <t>прибытие
1911-1915</t>
  </si>
  <si>
    <t>убытие
1896-1910</t>
  </si>
  <si>
    <t>убытие
1911-1915</t>
  </si>
  <si>
    <t>прибытие 
1896-1910</t>
  </si>
  <si>
    <t>прибытие
1916</t>
  </si>
  <si>
    <t>убытие
1916</t>
  </si>
  <si>
    <t>прибытие
1896-1910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</si>
</sst>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8DA3-C95A-4A72-832D-39A8124B8B93}">
  <dimension ref="A1:A11"/>
  <sheetViews>
    <sheetView workbookViewId="0">
      <selection activeCell="F14" sqref="F14"/>
    </sheetView>
  </sheetViews>
  <sheetFormatPr defaultRowHeight="14.4"/>
  <sheetData>
    <row r="1" spans="1:1">
      <c r="A1" t="s">
        <v>0</v>
      </c>
    </row>
    <row r="3" spans="1:1">
      <c r="A3" t="s">
        <v>1</v>
      </c>
    </row>
    <row r="5" spans="1:1">
      <c r="A5" t="s">
        <v>74</v>
      </c>
    </row>
    <row r="6" spans="1:1">
      <c r="A6" t="s">
        <v>2</v>
      </c>
    </row>
    <row r="7" spans="1:1">
      <c r="A7" t="s">
        <v>3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C0B-4D47-4404-9463-E5E3F5EDE31F}">
  <dimension ref="A1:H74"/>
  <sheetViews>
    <sheetView workbookViewId="0">
      <pane xSplit="1" ySplit="1" topLeftCell="B2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4.4"/>
  <cols>
    <col min="1" max="1" width="28.734375" bestFit="1" customWidth="1"/>
    <col min="2" max="3" width="8.62890625" bestFit="1" customWidth="1"/>
    <col min="4" max="4" width="7.1015625" customWidth="1"/>
    <col min="5" max="5" width="6.15625" style="5" customWidth="1"/>
    <col min="6" max="6" width="10.62890625" customWidth="1"/>
    <col min="7" max="8" width="10.20703125" customWidth="1"/>
  </cols>
  <sheetData>
    <row r="1" spans="1:8" ht="43.2">
      <c r="A1" s="14" t="s">
        <v>70</v>
      </c>
      <c r="B1" s="15" t="s">
        <v>101</v>
      </c>
      <c r="C1" s="15" t="s">
        <v>102</v>
      </c>
      <c r="D1" s="15" t="s">
        <v>105</v>
      </c>
      <c r="E1" s="8"/>
      <c r="F1" s="15" t="s">
        <v>106</v>
      </c>
      <c r="G1" s="15" t="s">
        <v>100</v>
      </c>
      <c r="H1" s="15" t="s">
        <v>104</v>
      </c>
    </row>
    <row r="2" spans="1:8">
      <c r="A2" t="s">
        <v>4</v>
      </c>
      <c r="B2" s="2">
        <v>1757</v>
      </c>
      <c r="C2" s="2">
        <v>1215</v>
      </c>
      <c r="D2">
        <v>10</v>
      </c>
      <c r="F2" s="2">
        <v>1003</v>
      </c>
      <c r="G2">
        <v>584</v>
      </c>
      <c r="H2">
        <v>17</v>
      </c>
    </row>
    <row r="3" spans="1:8">
      <c r="A3" t="s">
        <v>5</v>
      </c>
      <c r="B3" s="2">
        <v>47824</v>
      </c>
      <c r="C3" s="2">
        <v>16876</v>
      </c>
      <c r="D3">
        <v>108</v>
      </c>
      <c r="F3" s="2">
        <v>16775</v>
      </c>
      <c r="G3" s="2">
        <v>12807</v>
      </c>
      <c r="H3">
        <v>415</v>
      </c>
    </row>
    <row r="4" spans="1:8">
      <c r="A4" t="s">
        <v>6</v>
      </c>
      <c r="B4" s="2">
        <v>42667</v>
      </c>
      <c r="C4" s="2">
        <v>4536</v>
      </c>
      <c r="D4">
        <v>470</v>
      </c>
      <c r="F4" s="2">
        <v>10152</v>
      </c>
      <c r="G4" s="2">
        <v>1660</v>
      </c>
      <c r="H4">
        <v>6</v>
      </c>
    </row>
    <row r="5" spans="1:8">
      <c r="A5" t="s">
        <v>7</v>
      </c>
      <c r="B5" s="2">
        <v>160611</v>
      </c>
      <c r="C5" s="2">
        <v>18357</v>
      </c>
      <c r="D5">
        <v>216</v>
      </c>
      <c r="F5" s="2">
        <v>33679</v>
      </c>
      <c r="G5" s="2">
        <v>5803</v>
      </c>
      <c r="H5">
        <v>8</v>
      </c>
    </row>
    <row r="6" spans="1:8">
      <c r="A6" t="s">
        <v>8</v>
      </c>
      <c r="B6" s="2">
        <v>1700</v>
      </c>
      <c r="C6">
        <v>544</v>
      </c>
      <c r="D6">
        <v>8</v>
      </c>
      <c r="F6">
        <v>841</v>
      </c>
      <c r="G6">
        <v>312</v>
      </c>
      <c r="H6">
        <v>1</v>
      </c>
    </row>
    <row r="7" spans="1:8">
      <c r="A7" t="s">
        <v>9</v>
      </c>
      <c r="B7" s="2">
        <v>16974</v>
      </c>
      <c r="C7" s="2">
        <v>3125</v>
      </c>
      <c r="D7">
        <v>203</v>
      </c>
      <c r="F7" s="2">
        <v>2743</v>
      </c>
      <c r="G7" s="2">
        <v>1087</v>
      </c>
      <c r="H7">
        <v>11</v>
      </c>
    </row>
    <row r="8" spans="1:8">
      <c r="A8" t="s">
        <v>10</v>
      </c>
      <c r="B8" s="2">
        <v>59422</v>
      </c>
      <c r="C8" s="2">
        <v>17389</v>
      </c>
      <c r="D8">
        <v>88</v>
      </c>
      <c r="F8" s="2">
        <v>15071</v>
      </c>
      <c r="G8" s="2">
        <v>7136</v>
      </c>
      <c r="H8">
        <v>116</v>
      </c>
    </row>
    <row r="9" spans="1:8">
      <c r="A9" t="s">
        <v>11</v>
      </c>
      <c r="B9" s="2">
        <v>212332</v>
      </c>
      <c r="C9" s="2">
        <v>54064</v>
      </c>
      <c r="D9">
        <v>577</v>
      </c>
      <c r="F9" s="2">
        <v>59901</v>
      </c>
      <c r="G9" s="2">
        <v>24961</v>
      </c>
      <c r="H9">
        <v>621</v>
      </c>
    </row>
    <row r="10" spans="1:8">
      <c r="A10" t="s">
        <v>12</v>
      </c>
      <c r="B10" s="2">
        <v>94489</v>
      </c>
      <c r="C10" s="2">
        <v>71579</v>
      </c>
      <c r="D10">
        <v>449</v>
      </c>
      <c r="F10" s="2">
        <v>25182</v>
      </c>
      <c r="G10" s="2">
        <v>23126</v>
      </c>
      <c r="H10">
        <v>212</v>
      </c>
    </row>
    <row r="11" spans="1:8">
      <c r="A11" t="s">
        <v>13</v>
      </c>
      <c r="B11" s="2">
        <v>30721</v>
      </c>
      <c r="C11" s="2">
        <v>5122</v>
      </c>
      <c r="D11">
        <v>175</v>
      </c>
      <c r="F11" s="2">
        <v>8484</v>
      </c>
      <c r="G11" s="2">
        <v>1518</v>
      </c>
      <c r="H11">
        <v>7</v>
      </c>
    </row>
    <row r="12" spans="1:8">
      <c r="A12" t="s">
        <v>14</v>
      </c>
      <c r="B12" s="2">
        <v>45685</v>
      </c>
      <c r="C12" s="2">
        <v>20774</v>
      </c>
      <c r="D12">
        <v>185</v>
      </c>
      <c r="F12" s="2">
        <v>12102</v>
      </c>
      <c r="G12" s="2">
        <v>8639</v>
      </c>
      <c r="H12">
        <v>246</v>
      </c>
    </row>
    <row r="13" spans="1:8">
      <c r="A13" t="s">
        <v>71</v>
      </c>
      <c r="B13" s="2">
        <v>176862</v>
      </c>
      <c r="C13" s="2">
        <v>83756</v>
      </c>
      <c r="D13" s="2">
        <v>1543</v>
      </c>
      <c r="E13" s="7"/>
      <c r="F13" s="2">
        <v>40177</v>
      </c>
      <c r="G13" s="2">
        <v>31357</v>
      </c>
      <c r="H13">
        <v>466</v>
      </c>
    </row>
    <row r="14" spans="1:8">
      <c r="A14" t="s">
        <v>15</v>
      </c>
      <c r="B14" s="2">
        <v>26815</v>
      </c>
      <c r="C14" s="2">
        <v>33341</v>
      </c>
      <c r="D14">
        <v>335</v>
      </c>
      <c r="F14" s="2">
        <v>7597</v>
      </c>
      <c r="G14" s="2">
        <v>9898</v>
      </c>
      <c r="H14">
        <v>161</v>
      </c>
    </row>
    <row r="15" spans="1:8">
      <c r="A15" t="s">
        <v>16</v>
      </c>
      <c r="B15" s="2">
        <v>30926</v>
      </c>
      <c r="C15" s="2">
        <v>2179</v>
      </c>
      <c r="D15">
        <v>65</v>
      </c>
      <c r="F15" s="2">
        <v>5257</v>
      </c>
      <c r="G15" s="2">
        <v>1409</v>
      </c>
      <c r="H15">
        <v>29</v>
      </c>
    </row>
    <row r="16" spans="1:8">
      <c r="A16" t="s">
        <v>17</v>
      </c>
      <c r="B16" s="2">
        <v>204627</v>
      </c>
      <c r="C16" s="2">
        <v>33058</v>
      </c>
      <c r="D16">
        <v>271</v>
      </c>
      <c r="F16" s="2">
        <v>43967</v>
      </c>
      <c r="G16" s="2">
        <v>17881</v>
      </c>
      <c r="H16">
        <v>284</v>
      </c>
    </row>
    <row r="17" spans="1:8">
      <c r="A17" t="s">
        <v>18</v>
      </c>
      <c r="B17" s="2">
        <v>3938</v>
      </c>
      <c r="C17">
        <v>406</v>
      </c>
      <c r="D17">
        <v>60</v>
      </c>
      <c r="F17">
        <v>982</v>
      </c>
      <c r="G17">
        <v>228</v>
      </c>
      <c r="H17">
        <v>6</v>
      </c>
    </row>
    <row r="18" spans="1:8">
      <c r="A18" t="s">
        <v>19</v>
      </c>
      <c r="B18" s="2">
        <v>20538</v>
      </c>
      <c r="C18" s="2">
        <v>4758</v>
      </c>
      <c r="D18">
        <v>97</v>
      </c>
      <c r="F18" s="2">
        <v>6013</v>
      </c>
      <c r="G18" s="2">
        <v>2240</v>
      </c>
      <c r="H18">
        <v>17</v>
      </c>
    </row>
    <row r="19" spans="1:8">
      <c r="A19" t="s">
        <v>20</v>
      </c>
      <c r="B19" s="2">
        <v>4147</v>
      </c>
      <c r="C19">
        <v>780</v>
      </c>
      <c r="D19">
        <v>72</v>
      </c>
      <c r="F19">
        <v>952</v>
      </c>
      <c r="G19">
        <v>284</v>
      </c>
      <c r="H19">
        <v>4</v>
      </c>
    </row>
    <row r="20" spans="1:8">
      <c r="A20" t="s">
        <v>21</v>
      </c>
      <c r="B20" s="2">
        <v>253491</v>
      </c>
      <c r="C20" s="2">
        <v>27217</v>
      </c>
      <c r="D20">
        <v>165</v>
      </c>
      <c r="F20" s="2">
        <v>54094</v>
      </c>
      <c r="G20" s="2">
        <v>14128</v>
      </c>
      <c r="H20">
        <v>204</v>
      </c>
    </row>
    <row r="21" spans="1:8">
      <c r="A21" t="s">
        <v>22</v>
      </c>
      <c r="B21" s="2">
        <v>16775</v>
      </c>
      <c r="C21" s="2">
        <v>1787</v>
      </c>
      <c r="D21">
        <v>93</v>
      </c>
      <c r="F21" s="2">
        <v>2754</v>
      </c>
      <c r="G21">
        <v>730</v>
      </c>
      <c r="H21">
        <v>2</v>
      </c>
    </row>
    <row r="22" spans="1:8">
      <c r="A22" t="s">
        <v>23</v>
      </c>
      <c r="B22" s="2">
        <v>99757</v>
      </c>
      <c r="C22" s="2">
        <v>14302</v>
      </c>
      <c r="D22">
        <v>219</v>
      </c>
      <c r="F22" s="2">
        <v>22932</v>
      </c>
      <c r="G22" s="2">
        <v>6215</v>
      </c>
      <c r="H22">
        <v>45</v>
      </c>
    </row>
    <row r="23" spans="1:8">
      <c r="A23" t="s">
        <v>24</v>
      </c>
      <c r="B23" s="2">
        <v>233961</v>
      </c>
      <c r="C23" s="2">
        <v>37095</v>
      </c>
      <c r="D23">
        <v>280</v>
      </c>
      <c r="F23" s="2">
        <v>47335</v>
      </c>
      <c r="G23" s="2">
        <v>13787</v>
      </c>
      <c r="H23">
        <v>128</v>
      </c>
    </row>
    <row r="24" spans="1:8">
      <c r="A24" t="s">
        <v>25</v>
      </c>
      <c r="B24">
        <v>518</v>
      </c>
      <c r="C24">
        <v>74</v>
      </c>
      <c r="D24">
        <v>1</v>
      </c>
      <c r="F24">
        <v>146</v>
      </c>
      <c r="G24">
        <v>174</v>
      </c>
      <c r="H24">
        <v>5</v>
      </c>
    </row>
    <row r="25" spans="1:8">
      <c r="A25" t="s">
        <v>26</v>
      </c>
      <c r="B25" s="2">
        <v>14989</v>
      </c>
      <c r="C25" s="2">
        <v>4893</v>
      </c>
      <c r="D25">
        <v>7</v>
      </c>
      <c r="F25" s="2">
        <v>5008</v>
      </c>
      <c r="G25" s="2">
        <v>1767</v>
      </c>
      <c r="H25">
        <v>21</v>
      </c>
    </row>
    <row r="26" spans="1:8">
      <c r="A26" t="s">
        <v>27</v>
      </c>
      <c r="B26" s="2">
        <v>3908</v>
      </c>
      <c r="C26" s="2">
        <v>1658</v>
      </c>
      <c r="D26">
        <v>34</v>
      </c>
      <c r="F26">
        <v>967</v>
      </c>
      <c r="G26">
        <v>573</v>
      </c>
      <c r="H26">
        <v>22</v>
      </c>
    </row>
    <row r="27" spans="1:8">
      <c r="A27" t="s">
        <v>28</v>
      </c>
      <c r="B27" s="2">
        <v>17725</v>
      </c>
      <c r="C27" s="2">
        <v>15710</v>
      </c>
      <c r="D27">
        <v>36</v>
      </c>
      <c r="F27" s="2">
        <v>4364</v>
      </c>
      <c r="G27" s="2">
        <v>3644</v>
      </c>
      <c r="H27">
        <v>121</v>
      </c>
    </row>
    <row r="28" spans="1:8">
      <c r="A28" t="s">
        <v>29</v>
      </c>
      <c r="B28" s="2">
        <v>162055</v>
      </c>
      <c r="C28" s="2">
        <v>28037</v>
      </c>
      <c r="D28">
        <v>125</v>
      </c>
      <c r="F28" s="2">
        <v>38062</v>
      </c>
      <c r="G28" s="2">
        <v>11861</v>
      </c>
      <c r="H28">
        <v>61</v>
      </c>
    </row>
    <row r="29" spans="1:8">
      <c r="A29" t="s">
        <v>30</v>
      </c>
      <c r="B29" s="2">
        <v>77482</v>
      </c>
      <c r="C29" s="2">
        <v>47590</v>
      </c>
      <c r="D29">
        <v>376</v>
      </c>
      <c r="F29" s="2">
        <v>23006</v>
      </c>
      <c r="G29" s="2">
        <v>17174</v>
      </c>
      <c r="H29">
        <v>141</v>
      </c>
    </row>
    <row r="30" spans="1:8">
      <c r="A30" t="s">
        <v>31</v>
      </c>
      <c r="B30" s="2">
        <v>38410</v>
      </c>
      <c r="C30" s="2">
        <v>21748</v>
      </c>
      <c r="D30">
        <v>188</v>
      </c>
      <c r="F30" s="2">
        <v>8577</v>
      </c>
      <c r="G30" s="2">
        <v>5029</v>
      </c>
      <c r="H30">
        <v>97</v>
      </c>
    </row>
    <row r="31" spans="1:8">
      <c r="A31" t="s">
        <v>32</v>
      </c>
      <c r="B31" s="2">
        <v>3553</v>
      </c>
      <c r="C31">
        <v>310</v>
      </c>
      <c r="D31">
        <v>30</v>
      </c>
      <c r="F31">
        <v>644</v>
      </c>
      <c r="G31">
        <v>332</v>
      </c>
      <c r="H31">
        <v>12</v>
      </c>
    </row>
    <row r="32" spans="1:8">
      <c r="A32" t="s">
        <v>33</v>
      </c>
      <c r="B32" s="2">
        <v>76452</v>
      </c>
      <c r="C32" s="2">
        <v>25086</v>
      </c>
      <c r="D32">
        <v>300</v>
      </c>
      <c r="F32" s="2">
        <v>20542</v>
      </c>
      <c r="G32" s="2">
        <v>12289</v>
      </c>
      <c r="H32">
        <v>198</v>
      </c>
    </row>
    <row r="33" spans="1:8">
      <c r="A33" t="s">
        <v>34</v>
      </c>
      <c r="B33" s="2">
        <v>367635</v>
      </c>
      <c r="C33" s="2">
        <v>74384</v>
      </c>
      <c r="D33">
        <v>353</v>
      </c>
      <c r="F33" s="2">
        <v>77615</v>
      </c>
      <c r="G33" s="2">
        <v>32117</v>
      </c>
      <c r="H33">
        <v>300</v>
      </c>
    </row>
    <row r="34" spans="1:8">
      <c r="A34" t="s">
        <v>35</v>
      </c>
      <c r="B34" s="2">
        <v>24273</v>
      </c>
      <c r="C34" s="2">
        <v>4233</v>
      </c>
      <c r="D34">
        <v>36</v>
      </c>
      <c r="F34" s="2">
        <v>4106</v>
      </c>
      <c r="G34" s="2">
        <v>1269</v>
      </c>
      <c r="H34">
        <v>6</v>
      </c>
    </row>
    <row r="35" spans="1:8">
      <c r="A35" t="s">
        <v>36</v>
      </c>
      <c r="B35" s="2">
        <v>48700</v>
      </c>
      <c r="C35" s="2">
        <v>13855</v>
      </c>
      <c r="D35">
        <v>69</v>
      </c>
      <c r="F35" s="2">
        <v>11446</v>
      </c>
      <c r="G35" s="2">
        <v>5327</v>
      </c>
      <c r="H35">
        <v>40</v>
      </c>
    </row>
    <row r="36" spans="1:8">
      <c r="A36" t="s">
        <v>37</v>
      </c>
      <c r="B36" s="2">
        <v>147019</v>
      </c>
      <c r="C36" s="2">
        <v>45711</v>
      </c>
      <c r="D36">
        <v>270</v>
      </c>
      <c r="F36" s="2">
        <v>49201</v>
      </c>
      <c r="G36" s="2">
        <v>17658</v>
      </c>
      <c r="H36">
        <v>350</v>
      </c>
    </row>
    <row r="37" spans="1:8">
      <c r="A37" t="s">
        <v>38</v>
      </c>
      <c r="B37" s="2">
        <v>89973</v>
      </c>
      <c r="C37" s="2">
        <v>37097</v>
      </c>
      <c r="D37">
        <v>112</v>
      </c>
      <c r="F37" s="2">
        <v>32867</v>
      </c>
      <c r="G37" s="2">
        <v>15809</v>
      </c>
      <c r="H37">
        <v>232</v>
      </c>
    </row>
    <row r="38" spans="1:8">
      <c r="A38" t="s">
        <v>39</v>
      </c>
      <c r="B38" s="2">
        <v>45313</v>
      </c>
      <c r="C38" s="2">
        <v>33483</v>
      </c>
      <c r="D38">
        <v>140</v>
      </c>
      <c r="F38" s="2">
        <v>15694</v>
      </c>
      <c r="G38" s="2">
        <v>13336</v>
      </c>
      <c r="H38">
        <v>118</v>
      </c>
    </row>
    <row r="39" spans="1:8">
      <c r="A39" t="s">
        <v>40</v>
      </c>
      <c r="B39" s="2">
        <v>68938</v>
      </c>
      <c r="C39" s="2">
        <v>11487</v>
      </c>
      <c r="D39">
        <v>112</v>
      </c>
      <c r="F39" s="2">
        <v>16995</v>
      </c>
      <c r="G39" s="2">
        <v>5203</v>
      </c>
      <c r="H39">
        <v>58</v>
      </c>
    </row>
    <row r="40" spans="1:8">
      <c r="A40" t="s">
        <v>41</v>
      </c>
      <c r="B40" s="2">
        <v>103859</v>
      </c>
      <c r="C40" s="2">
        <v>44739</v>
      </c>
      <c r="D40">
        <v>326</v>
      </c>
      <c r="F40" s="2">
        <v>21569</v>
      </c>
      <c r="G40" s="2">
        <v>15549</v>
      </c>
      <c r="H40">
        <v>210</v>
      </c>
    </row>
    <row r="41" spans="1:8">
      <c r="A41" t="s">
        <v>42</v>
      </c>
      <c r="B41" s="2">
        <v>164487</v>
      </c>
      <c r="C41" s="2">
        <v>57791</v>
      </c>
      <c r="D41">
        <v>376</v>
      </c>
      <c r="F41" s="2">
        <v>52969</v>
      </c>
      <c r="G41" s="2">
        <v>25640</v>
      </c>
      <c r="H41">
        <v>292</v>
      </c>
    </row>
    <row r="42" spans="1:8">
      <c r="A42" t="s">
        <v>43</v>
      </c>
      <c r="B42" s="2">
        <v>4195</v>
      </c>
      <c r="C42" s="2">
        <v>1262</v>
      </c>
      <c r="D42">
        <v>6</v>
      </c>
      <c r="F42" s="2">
        <v>1008</v>
      </c>
      <c r="G42">
        <v>576</v>
      </c>
      <c r="H42">
        <v>18</v>
      </c>
    </row>
    <row r="43" spans="1:8">
      <c r="A43" t="s">
        <v>44</v>
      </c>
      <c r="B43" s="2">
        <v>37883</v>
      </c>
      <c r="C43" s="2">
        <v>8894</v>
      </c>
      <c r="D43">
        <v>100</v>
      </c>
      <c r="F43" s="2">
        <v>9784</v>
      </c>
      <c r="G43" s="2">
        <v>3012</v>
      </c>
      <c r="H43">
        <v>60</v>
      </c>
    </row>
    <row r="44" spans="1:8">
      <c r="A44" t="s">
        <v>45</v>
      </c>
      <c r="B44" s="2">
        <v>31999</v>
      </c>
      <c r="C44" s="2">
        <v>33424</v>
      </c>
      <c r="D44">
        <v>270</v>
      </c>
      <c r="F44" s="2">
        <v>9141</v>
      </c>
      <c r="G44" s="2">
        <v>8471</v>
      </c>
      <c r="H44">
        <v>220</v>
      </c>
    </row>
    <row r="45" spans="1:8">
      <c r="A45" t="s">
        <v>46</v>
      </c>
      <c r="B45" s="2">
        <v>195752</v>
      </c>
      <c r="C45" s="2">
        <v>60969</v>
      </c>
      <c r="D45">
        <v>888</v>
      </c>
      <c r="F45" s="2">
        <v>45419</v>
      </c>
      <c r="G45" s="2">
        <v>25160</v>
      </c>
      <c r="H45">
        <v>481</v>
      </c>
    </row>
    <row r="46" spans="1:8">
      <c r="A46" t="s">
        <v>47</v>
      </c>
      <c r="B46" s="2">
        <v>119713</v>
      </c>
      <c r="C46" s="2">
        <v>77806</v>
      </c>
      <c r="D46">
        <v>736</v>
      </c>
      <c r="F46" s="2">
        <v>32963</v>
      </c>
      <c r="G46" s="2">
        <v>27832</v>
      </c>
      <c r="H46">
        <v>468</v>
      </c>
    </row>
    <row r="47" spans="1:8">
      <c r="A47" t="s">
        <v>48</v>
      </c>
      <c r="B47" s="3" t="s">
        <v>72</v>
      </c>
      <c r="C47">
        <v>843</v>
      </c>
      <c r="D47">
        <v>65</v>
      </c>
      <c r="F47" s="3" t="s">
        <v>72</v>
      </c>
      <c r="G47">
        <v>235</v>
      </c>
      <c r="H47" s="3" t="s">
        <v>72</v>
      </c>
    </row>
    <row r="48" spans="1:8">
      <c r="A48" t="s">
        <v>49</v>
      </c>
      <c r="B48" s="2">
        <v>296462</v>
      </c>
      <c r="C48" s="2">
        <v>38810</v>
      </c>
      <c r="D48">
        <v>381</v>
      </c>
      <c r="F48" s="2">
        <v>63841</v>
      </c>
      <c r="G48" s="2">
        <v>17620</v>
      </c>
      <c r="H48">
        <v>265</v>
      </c>
    </row>
    <row r="49" spans="1:8">
      <c r="A49" t="s">
        <v>50</v>
      </c>
      <c r="B49" s="2">
        <v>4389</v>
      </c>
      <c r="C49">
        <v>716</v>
      </c>
      <c r="D49" s="3" t="s">
        <v>72</v>
      </c>
      <c r="E49" s="6"/>
      <c r="F49">
        <v>458</v>
      </c>
      <c r="G49">
        <v>221</v>
      </c>
      <c r="H49" t="s">
        <v>72</v>
      </c>
    </row>
    <row r="50" spans="1:8">
      <c r="A50" t="s">
        <v>51</v>
      </c>
      <c r="B50" s="2">
        <v>7171</v>
      </c>
      <c r="C50">
        <v>609</v>
      </c>
      <c r="D50" s="3" t="s">
        <v>72</v>
      </c>
      <c r="E50" s="6"/>
      <c r="F50" s="2">
        <v>2188</v>
      </c>
      <c r="G50">
        <v>387</v>
      </c>
      <c r="H50" t="s">
        <v>72</v>
      </c>
    </row>
    <row r="51" spans="1:8">
      <c r="A51" t="s">
        <v>52</v>
      </c>
      <c r="B51" s="2">
        <v>4494</v>
      </c>
      <c r="C51" s="2">
        <v>1352</v>
      </c>
      <c r="D51" s="3" t="s">
        <v>72</v>
      </c>
      <c r="E51" s="6"/>
      <c r="F51" s="2">
        <v>1141</v>
      </c>
      <c r="G51">
        <v>641</v>
      </c>
      <c r="H51">
        <v>1</v>
      </c>
    </row>
    <row r="52" spans="1:8">
      <c r="A52" t="s">
        <v>53</v>
      </c>
      <c r="B52">
        <v>67</v>
      </c>
      <c r="C52">
        <v>4</v>
      </c>
      <c r="D52" s="3" t="s">
        <v>72</v>
      </c>
      <c r="E52" s="6"/>
      <c r="F52">
        <v>19</v>
      </c>
      <c r="G52">
        <v>3</v>
      </c>
      <c r="H52" s="3" t="s">
        <v>72</v>
      </c>
    </row>
    <row r="53" spans="1:8">
      <c r="A53" t="s">
        <v>54</v>
      </c>
      <c r="B53" s="3" t="s">
        <v>72</v>
      </c>
      <c r="C53" s="3" t="s">
        <v>72</v>
      </c>
      <c r="D53" s="3" t="s">
        <v>72</v>
      </c>
      <c r="E53" s="6"/>
      <c r="F53" s="3" t="s">
        <v>72</v>
      </c>
      <c r="G53">
        <v>1</v>
      </c>
      <c r="H53">
        <v>2</v>
      </c>
    </row>
    <row r="54" spans="1:8">
      <c r="A54" t="s">
        <v>55</v>
      </c>
      <c r="B54">
        <v>52</v>
      </c>
      <c r="C54">
        <v>6</v>
      </c>
      <c r="D54" s="3" t="s">
        <v>72</v>
      </c>
      <c r="E54" s="6"/>
      <c r="F54">
        <v>33</v>
      </c>
      <c r="G54">
        <v>7</v>
      </c>
      <c r="H54" s="3" t="s">
        <v>72</v>
      </c>
    </row>
    <row r="55" spans="1:8">
      <c r="A55" t="s">
        <v>56</v>
      </c>
      <c r="B55">
        <v>352</v>
      </c>
      <c r="C55">
        <v>62</v>
      </c>
      <c r="D55">
        <v>5</v>
      </c>
      <c r="F55">
        <v>91</v>
      </c>
      <c r="G55">
        <v>58</v>
      </c>
      <c r="H55">
        <v>6</v>
      </c>
    </row>
    <row r="56" spans="1:8">
      <c r="A56" t="s">
        <v>57</v>
      </c>
      <c r="B56">
        <v>841</v>
      </c>
      <c r="C56">
        <v>11</v>
      </c>
      <c r="D56" s="3" t="s">
        <v>72</v>
      </c>
      <c r="E56" s="6"/>
      <c r="F56">
        <v>256</v>
      </c>
      <c r="G56">
        <v>8</v>
      </c>
      <c r="H56" s="3" t="s">
        <v>72</v>
      </c>
    </row>
    <row r="57" spans="1:8">
      <c r="A57" t="s">
        <v>58</v>
      </c>
      <c r="B57" s="2">
        <v>10836</v>
      </c>
      <c r="C57" s="2">
        <v>6124</v>
      </c>
      <c r="D57">
        <v>31</v>
      </c>
      <c r="F57" s="2">
        <v>2825</v>
      </c>
      <c r="G57" s="2">
        <v>2704</v>
      </c>
      <c r="H57">
        <v>254</v>
      </c>
    </row>
    <row r="58" spans="1:8">
      <c r="A58" t="s">
        <v>59</v>
      </c>
      <c r="B58">
        <v>85</v>
      </c>
      <c r="C58">
        <v>16</v>
      </c>
      <c r="D58" s="3" t="s">
        <v>72</v>
      </c>
      <c r="E58" s="6"/>
      <c r="F58">
        <v>293</v>
      </c>
      <c r="G58">
        <v>25</v>
      </c>
      <c r="H58" s="3" t="s">
        <v>72</v>
      </c>
    </row>
    <row r="59" spans="1:8">
      <c r="A59" t="s">
        <v>60</v>
      </c>
      <c r="B59" s="2">
        <v>17963</v>
      </c>
      <c r="C59" s="2">
        <v>23162</v>
      </c>
      <c r="D59">
        <v>41</v>
      </c>
      <c r="F59" s="2">
        <v>5106</v>
      </c>
      <c r="G59" s="2">
        <v>5828</v>
      </c>
      <c r="H59">
        <v>334</v>
      </c>
    </row>
    <row r="60" spans="1:8">
      <c r="A60" t="s">
        <v>61</v>
      </c>
      <c r="B60" s="2">
        <v>2188</v>
      </c>
      <c r="C60" s="2">
        <v>1146</v>
      </c>
      <c r="D60">
        <v>26</v>
      </c>
      <c r="F60">
        <v>746</v>
      </c>
      <c r="G60">
        <v>441</v>
      </c>
      <c r="H60">
        <v>52</v>
      </c>
    </row>
    <row r="61" spans="1:8">
      <c r="A61" t="s">
        <v>62</v>
      </c>
      <c r="B61">
        <v>43</v>
      </c>
      <c r="C61">
        <v>44</v>
      </c>
      <c r="D61" s="3" t="s">
        <v>72</v>
      </c>
      <c r="E61" s="6"/>
      <c r="F61">
        <v>4</v>
      </c>
      <c r="G61">
        <v>16</v>
      </c>
      <c r="H61" t="s">
        <v>72</v>
      </c>
    </row>
    <row r="62" spans="1:8">
      <c r="A62" t="s">
        <v>63</v>
      </c>
      <c r="B62" s="3" t="s">
        <v>72</v>
      </c>
      <c r="C62">
        <v>25</v>
      </c>
      <c r="D62" s="3" t="s">
        <v>72</v>
      </c>
      <c r="E62" s="6"/>
      <c r="F62" s="3" t="s">
        <v>72</v>
      </c>
      <c r="G62" s="3" t="s">
        <v>72</v>
      </c>
      <c r="H62" s="3" t="s">
        <v>72</v>
      </c>
    </row>
    <row r="63" spans="1:8">
      <c r="A63" t="s">
        <v>64</v>
      </c>
      <c r="B63">
        <v>594</v>
      </c>
      <c r="C63">
        <v>70</v>
      </c>
      <c r="D63" s="3" t="s">
        <v>72</v>
      </c>
      <c r="E63" s="6"/>
      <c r="F63">
        <v>103</v>
      </c>
      <c r="G63">
        <v>146</v>
      </c>
      <c r="H63" s="3" t="s">
        <v>72</v>
      </c>
    </row>
    <row r="64" spans="1:8">
      <c r="A64" t="s">
        <v>65</v>
      </c>
      <c r="B64">
        <v>26</v>
      </c>
      <c r="C64">
        <v>18</v>
      </c>
      <c r="D64" s="3" t="s">
        <v>72</v>
      </c>
      <c r="E64" s="6"/>
      <c r="F64">
        <v>18</v>
      </c>
      <c r="G64">
        <v>8</v>
      </c>
      <c r="H64" s="3" t="s">
        <v>72</v>
      </c>
    </row>
    <row r="65" spans="1:8">
      <c r="A65" t="s">
        <v>66</v>
      </c>
      <c r="B65">
        <v>67</v>
      </c>
      <c r="C65">
        <v>566</v>
      </c>
      <c r="D65" s="3" t="s">
        <v>72</v>
      </c>
      <c r="E65" s="6"/>
      <c r="F65">
        <v>19</v>
      </c>
      <c r="G65">
        <v>229</v>
      </c>
      <c r="H65">
        <v>14</v>
      </c>
    </row>
    <row r="66" spans="1:8">
      <c r="A66" t="s">
        <v>67</v>
      </c>
      <c r="B66" s="2">
        <v>1404</v>
      </c>
      <c r="C66" s="2">
        <v>11292</v>
      </c>
      <c r="D66">
        <v>72</v>
      </c>
      <c r="F66" s="2">
        <v>45055</v>
      </c>
      <c r="G66" s="2">
        <v>1741</v>
      </c>
      <c r="H66">
        <v>311</v>
      </c>
    </row>
    <row r="67" spans="1:8">
      <c r="A67" t="s">
        <v>68</v>
      </c>
      <c r="B67" s="2">
        <v>4464</v>
      </c>
      <c r="C67">
        <v>116</v>
      </c>
      <c r="D67" s="3" t="s">
        <v>72</v>
      </c>
      <c r="E67" s="6"/>
      <c r="F67">
        <v>611</v>
      </c>
      <c r="G67">
        <v>734</v>
      </c>
      <c r="H67" s="3" t="s">
        <v>72</v>
      </c>
    </row>
    <row r="68" spans="1:8">
      <c r="B68" s="2"/>
      <c r="D68" s="3"/>
      <c r="E68" s="6"/>
      <c r="H68" s="3"/>
    </row>
    <row r="69" spans="1:8">
      <c r="A69" t="s">
        <v>69</v>
      </c>
      <c r="B69" s="2">
        <v>3982348</v>
      </c>
      <c r="C69" s="2">
        <v>1187493</v>
      </c>
      <c r="D69" s="2">
        <v>11201</v>
      </c>
      <c r="E69" s="7"/>
      <c r="F69" s="2">
        <v>1022893</v>
      </c>
      <c r="G69" s="2">
        <v>466645</v>
      </c>
      <c r="H69" s="2">
        <v>7776</v>
      </c>
    </row>
    <row r="71" spans="1:8">
      <c r="A71" s="1" t="s">
        <v>73</v>
      </c>
      <c r="B71" s="4">
        <f>SUM(B2:B67)</f>
        <v>3982348</v>
      </c>
      <c r="C71" s="4">
        <f>SUM(C2:C67)</f>
        <v>1187493</v>
      </c>
      <c r="D71" s="4">
        <f>SUM(D2:D67)</f>
        <v>11201</v>
      </c>
      <c r="E71" s="7"/>
      <c r="F71" s="4">
        <f>SUM(F2:F67)</f>
        <v>1022893</v>
      </c>
      <c r="G71" s="4">
        <f>SUM(G2:G67)</f>
        <v>466645</v>
      </c>
      <c r="H71" s="4">
        <f>SUM(H2:H67)</f>
        <v>7776</v>
      </c>
    </row>
    <row r="72" spans="1:8">
      <c r="B72" s="4">
        <f>B69-B71</f>
        <v>0</v>
      </c>
      <c r="C72" s="4">
        <f>C69-C71</f>
        <v>0</v>
      </c>
      <c r="D72" s="4">
        <f>D69-D71</f>
        <v>0</v>
      </c>
      <c r="E72" s="7"/>
      <c r="F72" s="4">
        <f>F69-F71</f>
        <v>0</v>
      </c>
      <c r="G72" s="4">
        <f>G69-G71</f>
        <v>0</v>
      </c>
      <c r="H72" s="4">
        <f>H69-H71</f>
        <v>0</v>
      </c>
    </row>
    <row r="74" spans="1:8">
      <c r="B74" s="4">
        <f>B69-J69-R69</f>
        <v>3982348</v>
      </c>
      <c r="C74" s="4">
        <f>C69-K69-S69</f>
        <v>1187493</v>
      </c>
      <c r="D74" s="4">
        <f>D69-L69-T69</f>
        <v>11201</v>
      </c>
      <c r="F74" s="4">
        <f>F69-N69-V69</f>
        <v>1022893</v>
      </c>
      <c r="G74" s="4">
        <f>G69-O69-W69</f>
        <v>466645</v>
      </c>
      <c r="H74" s="4">
        <f>H69-P69-X69</f>
        <v>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7F9-C6E2-4455-9C98-EC045ED3CD33}">
  <dimension ref="A1:P38"/>
  <sheetViews>
    <sheetView tabSelected="1" workbookViewId="0">
      <selection activeCell="R15" sqref="R15"/>
    </sheetView>
  </sheetViews>
  <sheetFormatPr defaultRowHeight="14.4"/>
  <cols>
    <col min="1" max="1" width="22.578125" bestFit="1" customWidth="1"/>
    <col min="2" max="2" width="10.1015625" customWidth="1"/>
    <col min="3" max="3" width="9.83984375" customWidth="1"/>
    <col min="4" max="4" width="10.20703125" customWidth="1"/>
    <col min="5" max="5" width="5.41796875" style="5" customWidth="1"/>
    <col min="6" max="6" width="8.89453125" customWidth="1"/>
    <col min="7" max="7" width="10.20703125" customWidth="1"/>
    <col min="8" max="8" width="7.68359375" customWidth="1"/>
    <col min="9" max="9" width="8.83984375" style="5"/>
    <col min="10" max="12" width="1.7890625" bestFit="1" customWidth="1"/>
    <col min="14" max="14" width="1.7890625" bestFit="1" customWidth="1"/>
    <col min="15" max="15" width="5.26171875" bestFit="1" customWidth="1"/>
    <col min="16" max="16" width="1.7890625" bestFit="1" customWidth="1"/>
  </cols>
  <sheetData>
    <row r="1" spans="1:16" ht="43.2">
      <c r="A1" s="14" t="s">
        <v>70</v>
      </c>
      <c r="B1" s="15" t="s">
        <v>103</v>
      </c>
      <c r="C1" s="15" t="s">
        <v>100</v>
      </c>
      <c r="D1" s="15" t="s">
        <v>104</v>
      </c>
      <c r="E1" s="8"/>
      <c r="F1" s="15" t="s">
        <v>101</v>
      </c>
      <c r="G1" s="15" t="s">
        <v>102</v>
      </c>
      <c r="H1" s="15" t="s">
        <v>105</v>
      </c>
    </row>
    <row r="3" spans="1:16">
      <c r="A3" t="s">
        <v>28</v>
      </c>
      <c r="B3" s="11">
        <v>99591</v>
      </c>
      <c r="C3" s="11">
        <v>12802</v>
      </c>
      <c r="D3" s="11">
        <v>27</v>
      </c>
      <c r="E3" s="7"/>
      <c r="F3" s="11">
        <v>37256</v>
      </c>
      <c r="G3" s="11">
        <v>9991</v>
      </c>
      <c r="H3" s="11">
        <v>24</v>
      </c>
    </row>
    <row r="4" spans="1:16">
      <c r="A4" t="s">
        <v>31</v>
      </c>
      <c r="B4" s="11">
        <v>8716</v>
      </c>
      <c r="C4" s="11">
        <v>634</v>
      </c>
      <c r="D4" s="11">
        <v>10</v>
      </c>
      <c r="E4" s="7"/>
      <c r="F4" s="11">
        <v>2689</v>
      </c>
      <c r="G4" s="11">
        <v>303</v>
      </c>
      <c r="H4" s="11">
        <v>4</v>
      </c>
    </row>
    <row r="5" spans="1:16">
      <c r="A5" t="s">
        <v>37</v>
      </c>
      <c r="B5" s="11">
        <v>28988</v>
      </c>
      <c r="C5" s="11">
        <v>20017</v>
      </c>
      <c r="D5" s="12" t="s">
        <v>72</v>
      </c>
      <c r="E5" s="7"/>
      <c r="F5" s="11">
        <v>8692</v>
      </c>
      <c r="G5" s="11">
        <v>5843</v>
      </c>
      <c r="H5" s="12" t="s">
        <v>72</v>
      </c>
    </row>
    <row r="6" spans="1:16">
      <c r="A6" t="s">
        <v>39</v>
      </c>
      <c r="B6" s="12" t="s">
        <v>72</v>
      </c>
      <c r="C6" s="11">
        <v>901</v>
      </c>
      <c r="D6" s="12" t="s">
        <v>72</v>
      </c>
      <c r="E6" s="7"/>
      <c r="F6" s="12" t="s">
        <v>72</v>
      </c>
      <c r="G6" s="11">
        <v>618</v>
      </c>
      <c r="H6" s="12" t="s">
        <v>72</v>
      </c>
    </row>
    <row r="7" spans="1:16">
      <c r="A7" t="s">
        <v>45</v>
      </c>
      <c r="B7" s="11">
        <v>38364</v>
      </c>
      <c r="C7" s="11">
        <v>11164</v>
      </c>
      <c r="D7" s="12" t="s">
        <v>72</v>
      </c>
      <c r="E7" s="7"/>
      <c r="F7" s="11">
        <v>10059</v>
      </c>
      <c r="G7" s="11">
        <v>4375</v>
      </c>
      <c r="H7" s="12" t="s">
        <v>72</v>
      </c>
    </row>
    <row r="8" spans="1:16">
      <c r="A8" t="s">
        <v>78</v>
      </c>
      <c r="B8" s="11">
        <v>175659</v>
      </c>
      <c r="C8" s="11">
        <v>45518</v>
      </c>
      <c r="D8" s="11">
        <v>37</v>
      </c>
      <c r="E8" s="7"/>
      <c r="F8" s="11">
        <v>58696</v>
      </c>
      <c r="G8" s="11">
        <v>21130</v>
      </c>
      <c r="H8" s="11">
        <v>28</v>
      </c>
      <c r="J8" s="10">
        <f>SUM(B3:B7) -B8</f>
        <v>0</v>
      </c>
      <c r="K8" s="10">
        <f>SUM(C3:C7) -C8</f>
        <v>0</v>
      </c>
      <c r="L8" s="10">
        <f>SUM(D3:D7) -D8</f>
        <v>0</v>
      </c>
      <c r="N8" s="10">
        <f>SUM(F3:F7) -F8</f>
        <v>0</v>
      </c>
      <c r="O8" s="10">
        <f>SUM(G3:G7) -G8</f>
        <v>0</v>
      </c>
      <c r="P8" s="10">
        <f>SUM(H3:H7) -H8</f>
        <v>0</v>
      </c>
    </row>
    <row r="9" spans="1:16" s="5" customFormat="1">
      <c r="B9" s="16"/>
      <c r="C9" s="16"/>
      <c r="D9" s="7"/>
      <c r="E9" s="7"/>
      <c r="F9" s="7"/>
      <c r="G9" s="7"/>
      <c r="H9" s="7"/>
    </row>
    <row r="10" spans="1:16">
      <c r="A10" t="s">
        <v>79</v>
      </c>
      <c r="B10" s="11">
        <v>119427</v>
      </c>
      <c r="C10" s="11">
        <v>45639</v>
      </c>
      <c r="D10" s="11">
        <v>168</v>
      </c>
      <c r="E10" s="7"/>
      <c r="F10" s="11">
        <v>19539</v>
      </c>
      <c r="G10" s="11">
        <v>13966</v>
      </c>
      <c r="H10" s="11">
        <v>1231</v>
      </c>
    </row>
    <row r="11" spans="1:16">
      <c r="A11" t="s">
        <v>80</v>
      </c>
      <c r="B11" s="11">
        <v>402078</v>
      </c>
      <c r="C11" s="11">
        <v>104541</v>
      </c>
      <c r="D11" s="11">
        <v>928</v>
      </c>
      <c r="E11" s="7"/>
      <c r="F11" s="11">
        <v>87789</v>
      </c>
      <c r="G11" s="11">
        <v>37686</v>
      </c>
      <c r="H11" s="11">
        <v>671</v>
      </c>
    </row>
    <row r="12" spans="1:16">
      <c r="A12" t="s">
        <v>81</v>
      </c>
      <c r="B12" s="11">
        <v>14859</v>
      </c>
      <c r="C12" s="11">
        <v>13375</v>
      </c>
      <c r="D12" s="11">
        <v>33</v>
      </c>
      <c r="E12" s="7"/>
      <c r="F12" s="11">
        <v>6858</v>
      </c>
      <c r="G12" s="11">
        <v>2717</v>
      </c>
      <c r="H12" s="11">
        <v>48</v>
      </c>
    </row>
    <row r="13" spans="1:16">
      <c r="A13" t="s">
        <v>82</v>
      </c>
      <c r="B13" s="11">
        <v>116377</v>
      </c>
      <c r="C13" s="11">
        <v>58969</v>
      </c>
      <c r="D13" s="11">
        <v>428</v>
      </c>
      <c r="E13" s="7"/>
      <c r="F13" s="11">
        <v>27547</v>
      </c>
      <c r="G13" s="11">
        <v>9855</v>
      </c>
      <c r="H13" s="11">
        <v>310</v>
      </c>
    </row>
    <row r="14" spans="1:16">
      <c r="A14" t="s">
        <v>83</v>
      </c>
      <c r="B14" s="12" t="s">
        <v>72</v>
      </c>
      <c r="C14" s="11">
        <v>12</v>
      </c>
      <c r="D14" s="12" t="s">
        <v>72</v>
      </c>
      <c r="E14" s="7"/>
      <c r="F14" s="12" t="s">
        <v>72</v>
      </c>
      <c r="G14" s="11">
        <v>1</v>
      </c>
      <c r="H14" s="12" t="s">
        <v>72</v>
      </c>
    </row>
    <row r="15" spans="1:16">
      <c r="A15" t="s">
        <v>84</v>
      </c>
      <c r="B15" s="11">
        <v>198827</v>
      </c>
      <c r="C15" s="11">
        <v>53817</v>
      </c>
      <c r="D15" s="11">
        <v>140</v>
      </c>
      <c r="E15" s="7"/>
      <c r="F15" s="11">
        <v>38541</v>
      </c>
      <c r="G15" s="11">
        <v>17842</v>
      </c>
      <c r="H15" s="11">
        <v>1443</v>
      </c>
    </row>
    <row r="16" spans="1:16">
      <c r="A16" t="s">
        <v>85</v>
      </c>
      <c r="B16" s="12" t="s">
        <v>72</v>
      </c>
      <c r="C16" s="12" t="s">
        <v>72</v>
      </c>
      <c r="D16" s="11">
        <v>6</v>
      </c>
      <c r="E16" s="7"/>
      <c r="F16" s="12" t="s">
        <v>72</v>
      </c>
      <c r="G16" s="11">
        <v>7</v>
      </c>
      <c r="H16" s="11">
        <v>1</v>
      </c>
    </row>
    <row r="17" spans="1:16">
      <c r="A17" t="s">
        <v>86</v>
      </c>
      <c r="B17" s="11">
        <v>279211</v>
      </c>
      <c r="C17" s="11">
        <v>82720</v>
      </c>
      <c r="D17" s="11">
        <v>1075</v>
      </c>
      <c r="E17" s="7"/>
      <c r="F17" s="11">
        <v>63164</v>
      </c>
      <c r="G17" s="11">
        <v>29124</v>
      </c>
      <c r="H17" s="11">
        <v>283</v>
      </c>
    </row>
    <row r="18" spans="1:16">
      <c r="A18" t="s">
        <v>87</v>
      </c>
      <c r="B18" s="11">
        <v>1600568</v>
      </c>
      <c r="C18" s="11">
        <v>370800</v>
      </c>
      <c r="D18" s="11">
        <v>2772</v>
      </c>
      <c r="E18" s="7"/>
      <c r="F18" s="11">
        <v>361325</v>
      </c>
      <c r="G18" s="11">
        <v>138514</v>
      </c>
      <c r="H18" s="11">
        <v>1649</v>
      </c>
    </row>
    <row r="19" spans="1:16">
      <c r="A19" t="s">
        <v>88</v>
      </c>
      <c r="B19" s="11">
        <v>129</v>
      </c>
      <c r="C19" s="11">
        <v>9</v>
      </c>
      <c r="D19" s="11">
        <v>5</v>
      </c>
      <c r="E19" s="7"/>
      <c r="F19" s="11">
        <v>102</v>
      </c>
      <c r="G19" s="11">
        <v>1</v>
      </c>
      <c r="H19" s="12" t="s">
        <v>72</v>
      </c>
    </row>
    <row r="20" spans="1:16">
      <c r="A20" t="s">
        <v>89</v>
      </c>
      <c r="B20" s="12" t="s">
        <v>72</v>
      </c>
      <c r="C20" s="11">
        <v>5</v>
      </c>
      <c r="D20" s="12" t="s">
        <v>72</v>
      </c>
      <c r="E20" s="7"/>
      <c r="F20" s="12" t="s">
        <v>72</v>
      </c>
      <c r="G20" s="12" t="s">
        <v>72</v>
      </c>
      <c r="H20" s="12" t="s">
        <v>72</v>
      </c>
    </row>
    <row r="21" spans="1:16">
      <c r="A21" t="s">
        <v>78</v>
      </c>
      <c r="B21" s="11">
        <v>2731476</v>
      </c>
      <c r="C21" s="11">
        <v>729887</v>
      </c>
      <c r="D21" s="11">
        <v>5555</v>
      </c>
      <c r="E21" s="7"/>
      <c r="F21" s="11">
        <v>604865</v>
      </c>
      <c r="G21" s="11">
        <v>257713</v>
      </c>
      <c r="H21" s="11">
        <v>5636</v>
      </c>
      <c r="J21" s="10">
        <f>SUM(B10:B20) -B21</f>
        <v>0</v>
      </c>
      <c r="K21" s="10">
        <f>SUM(C10:C20) -C21</f>
        <v>0</v>
      </c>
      <c r="L21" s="10">
        <f>SUM(D10:D20) -D21</f>
        <v>0</v>
      </c>
      <c r="N21" s="10">
        <f>SUM(F10:F20) -F21</f>
        <v>0</v>
      </c>
      <c r="O21" s="10">
        <f>SUM(G10:G20) -G21</f>
        <v>-8000</v>
      </c>
      <c r="P21" s="10">
        <f>SUM(H10:H20) -H21</f>
        <v>0</v>
      </c>
    </row>
    <row r="22" spans="1:16" s="5" customFormat="1">
      <c r="B22" s="7"/>
      <c r="C22" s="7"/>
      <c r="D22" s="7"/>
      <c r="E22" s="7"/>
      <c r="F22" s="7"/>
      <c r="G22" s="7"/>
      <c r="H22" s="7"/>
    </row>
    <row r="23" spans="1:16">
      <c r="A23" t="s">
        <v>90</v>
      </c>
      <c r="B23" s="11">
        <v>646679</v>
      </c>
      <c r="C23" s="11">
        <v>154935</v>
      </c>
      <c r="D23" s="11">
        <v>2242</v>
      </c>
      <c r="E23" s="7"/>
      <c r="F23" s="11">
        <v>146858</v>
      </c>
      <c r="G23" s="11">
        <v>73575</v>
      </c>
      <c r="H23" s="11">
        <v>814</v>
      </c>
    </row>
    <row r="24" spans="1:16">
      <c r="A24" t="s">
        <v>91</v>
      </c>
      <c r="B24" s="12" t="s">
        <v>72</v>
      </c>
      <c r="C24" s="12" t="s">
        <v>72</v>
      </c>
      <c r="D24" s="11">
        <v>37</v>
      </c>
      <c r="E24" s="7"/>
      <c r="F24" s="12" t="s">
        <v>72</v>
      </c>
      <c r="G24" s="12" t="s">
        <v>72</v>
      </c>
      <c r="H24" s="12" t="s">
        <v>72</v>
      </c>
    </row>
    <row r="25" spans="1:16">
      <c r="A25" t="s">
        <v>92</v>
      </c>
      <c r="B25" s="11">
        <v>99289</v>
      </c>
      <c r="C25" s="11">
        <v>64504</v>
      </c>
      <c r="D25" s="11">
        <v>1079</v>
      </c>
      <c r="E25" s="7"/>
      <c r="F25" s="11">
        <v>15345</v>
      </c>
      <c r="G25" s="11">
        <v>17232</v>
      </c>
      <c r="H25" s="11">
        <v>343</v>
      </c>
    </row>
    <row r="26" spans="1:16">
      <c r="A26" t="s">
        <v>93</v>
      </c>
      <c r="B26" s="11">
        <v>26291</v>
      </c>
      <c r="C26" s="11">
        <v>51878</v>
      </c>
      <c r="D26" s="11">
        <v>132</v>
      </c>
      <c r="E26" s="7"/>
      <c r="F26" s="11">
        <v>4419</v>
      </c>
      <c r="G26" s="11">
        <v>9920</v>
      </c>
      <c r="H26" s="11">
        <v>457</v>
      </c>
    </row>
    <row r="27" spans="1:16">
      <c r="A27" t="s">
        <v>97</v>
      </c>
      <c r="B27" s="11">
        <v>13016</v>
      </c>
      <c r="C27" s="11">
        <v>9367</v>
      </c>
      <c r="D27" s="11">
        <v>32</v>
      </c>
      <c r="E27" s="7"/>
      <c r="F27" s="11">
        <v>4332</v>
      </c>
      <c r="G27" s="11">
        <v>3911</v>
      </c>
      <c r="H27" s="11">
        <v>27</v>
      </c>
    </row>
    <row r="28" spans="1:16">
      <c r="A28" t="s">
        <v>94</v>
      </c>
      <c r="B28" s="11">
        <v>247636</v>
      </c>
      <c r="C28" s="11">
        <v>87081</v>
      </c>
      <c r="D28" s="11">
        <v>1467</v>
      </c>
      <c r="E28" s="7"/>
      <c r="F28" s="11">
        <v>87173</v>
      </c>
      <c r="G28" s="11">
        <v>49776</v>
      </c>
      <c r="H28" s="11">
        <v>243</v>
      </c>
    </row>
    <row r="29" spans="1:16">
      <c r="A29" t="s">
        <v>66</v>
      </c>
      <c r="B29" s="11">
        <v>29272</v>
      </c>
      <c r="C29" s="11">
        <v>38839</v>
      </c>
      <c r="D29" s="11">
        <v>580</v>
      </c>
      <c r="E29" s="7"/>
      <c r="F29" s="11">
        <v>5398</v>
      </c>
      <c r="G29" s="11">
        <v>14110</v>
      </c>
      <c r="H29" s="11">
        <v>223</v>
      </c>
    </row>
    <row r="30" spans="1:16">
      <c r="A30" t="s">
        <v>95</v>
      </c>
      <c r="B30" s="11">
        <v>1787</v>
      </c>
      <c r="C30" s="11">
        <v>2669</v>
      </c>
      <c r="D30" s="11">
        <v>40</v>
      </c>
      <c r="E30" s="7"/>
      <c r="F30" s="11">
        <v>654</v>
      </c>
      <c r="G30" s="11">
        <v>825</v>
      </c>
      <c r="H30" s="11">
        <v>4</v>
      </c>
    </row>
    <row r="31" spans="1:16">
      <c r="A31" t="s">
        <v>96</v>
      </c>
      <c r="B31" s="11">
        <v>538</v>
      </c>
      <c r="C31" s="11">
        <v>980</v>
      </c>
      <c r="D31" s="12" t="s">
        <v>72</v>
      </c>
      <c r="E31" s="7"/>
      <c r="F31" s="11">
        <v>121</v>
      </c>
      <c r="G31" s="11">
        <v>471</v>
      </c>
      <c r="H31" s="12" t="s">
        <v>72</v>
      </c>
    </row>
    <row r="32" spans="1:16">
      <c r="A32" t="s">
        <v>78</v>
      </c>
      <c r="B32" s="11">
        <v>1064508</v>
      </c>
      <c r="C32" s="11">
        <v>410253</v>
      </c>
      <c r="D32" s="11">
        <v>5609</v>
      </c>
      <c r="E32" s="7"/>
      <c r="F32" s="11">
        <v>264300</v>
      </c>
      <c r="G32" s="11">
        <v>169820</v>
      </c>
      <c r="H32" s="11">
        <v>2111</v>
      </c>
      <c r="J32" s="4">
        <f>SUM(B23:B31) -B32</f>
        <v>0</v>
      </c>
      <c r="K32" s="4">
        <f>SUM(C23:C31) -C32</f>
        <v>0</v>
      </c>
      <c r="L32" s="4">
        <f>SUM(D23:D31) -D32</f>
        <v>0</v>
      </c>
      <c r="N32" s="4">
        <f>SUM(F23:F31) -F32</f>
        <v>0</v>
      </c>
      <c r="O32" s="4">
        <f>SUM(G23:G31) -G32</f>
        <v>0</v>
      </c>
      <c r="P32" s="4">
        <f>SUM(H23:H31) -H32</f>
        <v>0</v>
      </c>
    </row>
    <row r="33" spans="1:16" s="5" customFormat="1">
      <c r="B33" s="7"/>
      <c r="C33" s="7"/>
      <c r="D33" s="7"/>
      <c r="E33" s="7"/>
      <c r="F33" s="7"/>
      <c r="G33" s="7"/>
      <c r="H33" s="7"/>
    </row>
    <row r="34" spans="1:16">
      <c r="A34" t="s">
        <v>98</v>
      </c>
      <c r="B34" s="2">
        <v>10705</v>
      </c>
      <c r="C34" s="2">
        <v>2736</v>
      </c>
      <c r="D34" s="13">
        <v>0</v>
      </c>
      <c r="E34" s="7"/>
      <c r="F34" s="11">
        <v>1027</v>
      </c>
      <c r="G34" s="11">
        <v>1871</v>
      </c>
      <c r="H34" s="13">
        <v>0</v>
      </c>
    </row>
    <row r="35" spans="1:16">
      <c r="A35" t="s">
        <v>99</v>
      </c>
      <c r="B35" s="13">
        <v>0</v>
      </c>
      <c r="C35" s="13">
        <v>0</v>
      </c>
      <c r="D35" s="13">
        <v>0</v>
      </c>
      <c r="E35" s="7"/>
      <c r="F35" s="11">
        <v>94005</v>
      </c>
      <c r="G35" s="11">
        <v>16729</v>
      </c>
      <c r="H35" s="2">
        <v>1</v>
      </c>
    </row>
    <row r="36" spans="1:16" s="5" customFormat="1">
      <c r="B36" s="7"/>
      <c r="C36" s="7"/>
      <c r="D36" s="7"/>
      <c r="E36" s="7"/>
      <c r="F36" s="7"/>
      <c r="G36" s="7"/>
      <c r="H36" s="7"/>
    </row>
    <row r="37" spans="1:16">
      <c r="A37" t="s">
        <v>69</v>
      </c>
      <c r="B37" s="11">
        <v>3982348</v>
      </c>
      <c r="C37" s="11">
        <v>1188394</v>
      </c>
      <c r="D37" s="11">
        <v>11201</v>
      </c>
      <c r="E37" s="7"/>
      <c r="F37" s="11">
        <v>1022893</v>
      </c>
      <c r="G37" s="11">
        <v>467263</v>
      </c>
      <c r="H37" s="11">
        <v>7776</v>
      </c>
      <c r="J37" s="4">
        <f>B8+B21+B32 +B34+B35-B37</f>
        <v>0</v>
      </c>
      <c r="K37" s="4">
        <f>C8+C21+C32 +C34+C35-C37</f>
        <v>0</v>
      </c>
      <c r="L37" s="4">
        <f>D8+D21+D32 +D34+D35-D37</f>
        <v>0</v>
      </c>
      <c r="N37" s="4">
        <f>F8+F21+F32 +F34+F35-F37</f>
        <v>0</v>
      </c>
      <c r="O37" s="4">
        <f>G8+G21+G32 +G34+G35-G37</f>
        <v>0</v>
      </c>
      <c r="P37" s="4">
        <f>H8+H21+H32 +H34+H35-H37</f>
        <v>0</v>
      </c>
    </row>
    <row r="38" spans="1:16">
      <c r="B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баланс-1</vt:lpstr>
      <vt:lpstr>баланс-2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2024-09-27T19:41:58Z</dcterms:created>
  <dcterms:modified xsi:type="dcterms:W3CDTF">2024-09-29T09:09:50Z</dcterms:modified>
</cp:coreProperties>
</file>