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rtss-pre1917\src\main\resources\csk\year-volumes\"/>
    </mc:Choice>
  </mc:AlternateContent>
  <xr:revisionPtr revIDLastSave="0" documentId="13_ncr:1_{03B4CF4F-8B05-4B16-BE63-B58E37A9D143}" xr6:coauthVersionLast="45" xr6:coauthVersionMax="45" xr10:uidLastSave="{00000000-0000-0000-0000-000000000000}"/>
  <bookViews>
    <workbookView xWindow="-60" yWindow="-60" windowWidth="38520" windowHeight="23700" activeTab="1" xr2:uid="{F0F53497-2088-47E8-B86A-A83077699C03}"/>
  </bookViews>
  <sheets>
    <sheet name="note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4" i="1" l="1"/>
  <c r="M54" i="1"/>
  <c r="M55" i="1" s="1"/>
  <c r="I54" i="1"/>
  <c r="H54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U52" i="1" l="1"/>
  <c r="V52" i="1" s="1"/>
  <c r="U51" i="1"/>
  <c r="V51" i="1" s="1"/>
  <c r="U50" i="1"/>
  <c r="V50" i="1" s="1"/>
  <c r="U49" i="1"/>
  <c r="V49" i="1" s="1"/>
  <c r="U48" i="1"/>
  <c r="V48" i="1" s="1"/>
  <c r="U47" i="1"/>
  <c r="V47" i="1" s="1"/>
  <c r="U46" i="1"/>
  <c r="V46" i="1" s="1"/>
  <c r="U45" i="1"/>
  <c r="V45" i="1" s="1"/>
  <c r="U44" i="1"/>
  <c r="V44" i="1" s="1"/>
  <c r="U43" i="1"/>
  <c r="V43" i="1" s="1"/>
  <c r="U42" i="1"/>
  <c r="V42" i="1" s="1"/>
  <c r="U41" i="1"/>
  <c r="V41" i="1" s="1"/>
  <c r="U40" i="1"/>
  <c r="V40" i="1" s="1"/>
  <c r="U39" i="1"/>
  <c r="V39" i="1" s="1"/>
  <c r="U38" i="1"/>
  <c r="V38" i="1" s="1"/>
  <c r="U37" i="1"/>
  <c r="V37" i="1" s="1"/>
  <c r="U36" i="1"/>
  <c r="V36" i="1" s="1"/>
  <c r="U35" i="1"/>
  <c r="V35" i="1" s="1"/>
  <c r="U34" i="1"/>
  <c r="V34" i="1" s="1"/>
  <c r="U33" i="1"/>
  <c r="V33" i="1" s="1"/>
  <c r="U32" i="1"/>
  <c r="V32" i="1" s="1"/>
  <c r="U31" i="1"/>
  <c r="V31" i="1" s="1"/>
  <c r="U30" i="1"/>
  <c r="V30" i="1" s="1"/>
  <c r="U29" i="1"/>
  <c r="V29" i="1" s="1"/>
  <c r="U28" i="1"/>
  <c r="V28" i="1" s="1"/>
  <c r="U27" i="1"/>
  <c r="V27" i="1" s="1"/>
  <c r="U26" i="1"/>
  <c r="V26" i="1" s="1"/>
  <c r="U25" i="1"/>
  <c r="V25" i="1" s="1"/>
  <c r="U24" i="1"/>
  <c r="V24" i="1" s="1"/>
  <c r="U23" i="1"/>
  <c r="V23" i="1" s="1"/>
  <c r="U22" i="1"/>
  <c r="V22" i="1" s="1"/>
  <c r="U21" i="1"/>
  <c r="V21" i="1" s="1"/>
  <c r="U20" i="1"/>
  <c r="V20" i="1" s="1"/>
  <c r="U19" i="1"/>
  <c r="V19" i="1" s="1"/>
  <c r="U18" i="1"/>
  <c r="V18" i="1" s="1"/>
  <c r="U17" i="1"/>
  <c r="V17" i="1" s="1"/>
  <c r="U16" i="1"/>
  <c r="V16" i="1" s="1"/>
  <c r="U15" i="1"/>
  <c r="V15" i="1" s="1"/>
  <c r="U14" i="1"/>
  <c r="V14" i="1" s="1"/>
  <c r="U13" i="1"/>
  <c r="V13" i="1" s="1"/>
  <c r="U12" i="1"/>
  <c r="V12" i="1" s="1"/>
  <c r="U11" i="1"/>
  <c r="V11" i="1" s="1"/>
  <c r="U10" i="1"/>
  <c r="V10" i="1" s="1"/>
  <c r="U9" i="1"/>
  <c r="V9" i="1" s="1"/>
  <c r="U8" i="1"/>
  <c r="V8" i="1" s="1"/>
  <c r="U7" i="1"/>
  <c r="V7" i="1" s="1"/>
  <c r="U6" i="1"/>
  <c r="V6" i="1" s="1"/>
  <c r="U5" i="1"/>
  <c r="V5" i="1" s="1"/>
  <c r="U4" i="1"/>
  <c r="V4" i="1" s="1"/>
  <c r="U3" i="1"/>
  <c r="V3" i="1" s="1"/>
  <c r="U2" i="1"/>
  <c r="V2" i="1" s="1"/>
  <c r="R52" i="1"/>
  <c r="S52" i="1" s="1"/>
  <c r="R51" i="1"/>
  <c r="S51" i="1" s="1"/>
  <c r="R50" i="1"/>
  <c r="S50" i="1" s="1"/>
  <c r="R49" i="1"/>
  <c r="S49" i="1" s="1"/>
  <c r="R48" i="1"/>
  <c r="S48" i="1" s="1"/>
  <c r="R47" i="1"/>
  <c r="S47" i="1" s="1"/>
  <c r="R46" i="1"/>
  <c r="S46" i="1" s="1"/>
  <c r="R45" i="1"/>
  <c r="S45" i="1" s="1"/>
  <c r="R44" i="1"/>
  <c r="S44" i="1" s="1"/>
  <c r="R43" i="1"/>
  <c r="S43" i="1" s="1"/>
  <c r="R42" i="1"/>
  <c r="S42" i="1" s="1"/>
  <c r="R41" i="1"/>
  <c r="S41" i="1" s="1"/>
  <c r="R40" i="1"/>
  <c r="S40" i="1" s="1"/>
  <c r="R39" i="1"/>
  <c r="S39" i="1" s="1"/>
  <c r="R38" i="1"/>
  <c r="S38" i="1" s="1"/>
  <c r="R37" i="1"/>
  <c r="S37" i="1" s="1"/>
  <c r="R36" i="1"/>
  <c r="S36" i="1" s="1"/>
  <c r="R35" i="1"/>
  <c r="S35" i="1" s="1"/>
  <c r="R34" i="1"/>
  <c r="S34" i="1" s="1"/>
  <c r="R33" i="1"/>
  <c r="S33" i="1" s="1"/>
  <c r="R32" i="1"/>
  <c r="S32" i="1" s="1"/>
  <c r="R31" i="1"/>
  <c r="S31" i="1" s="1"/>
  <c r="R30" i="1"/>
  <c r="S30" i="1" s="1"/>
  <c r="R29" i="1"/>
  <c r="S29" i="1" s="1"/>
  <c r="R28" i="1"/>
  <c r="S28" i="1" s="1"/>
  <c r="R27" i="1"/>
  <c r="S27" i="1" s="1"/>
  <c r="R26" i="1"/>
  <c r="S26" i="1" s="1"/>
  <c r="R25" i="1"/>
  <c r="S25" i="1" s="1"/>
  <c r="R24" i="1"/>
  <c r="S24" i="1" s="1"/>
  <c r="R23" i="1"/>
  <c r="S23" i="1" s="1"/>
  <c r="R22" i="1"/>
  <c r="S22" i="1" s="1"/>
  <c r="R21" i="1"/>
  <c r="S21" i="1" s="1"/>
  <c r="R20" i="1"/>
  <c r="S20" i="1" s="1"/>
  <c r="R19" i="1"/>
  <c r="S19" i="1" s="1"/>
  <c r="R18" i="1"/>
  <c r="S18" i="1" s="1"/>
  <c r="R17" i="1"/>
  <c r="S17" i="1" s="1"/>
  <c r="R16" i="1"/>
  <c r="S16" i="1" s="1"/>
  <c r="R15" i="1"/>
  <c r="S15" i="1" s="1"/>
  <c r="R14" i="1"/>
  <c r="S14" i="1" s="1"/>
  <c r="R13" i="1"/>
  <c r="S13" i="1" s="1"/>
  <c r="R12" i="1"/>
  <c r="S12" i="1" s="1"/>
  <c r="R11" i="1"/>
  <c r="S11" i="1" s="1"/>
  <c r="R10" i="1"/>
  <c r="S10" i="1" s="1"/>
  <c r="R9" i="1"/>
  <c r="S9" i="1" s="1"/>
  <c r="R8" i="1"/>
  <c r="S8" i="1" s="1"/>
  <c r="R7" i="1"/>
  <c r="S7" i="1" s="1"/>
  <c r="R6" i="1"/>
  <c r="S6" i="1" s="1"/>
  <c r="R5" i="1"/>
  <c r="S5" i="1" s="1"/>
  <c r="R4" i="1"/>
  <c r="S4" i="1" s="1"/>
  <c r="R2" i="1"/>
  <c r="S2" i="1" s="1"/>
  <c r="R3" i="1"/>
  <c r="S3" i="1" s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55" i="1"/>
  <c r="N54" i="1"/>
  <c r="N55" i="1" s="1"/>
  <c r="J54" i="1"/>
  <c r="J55" i="1" s="1"/>
  <c r="I55" i="1"/>
  <c r="H55" i="1"/>
  <c r="K52" i="1" l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B54" i="1"/>
  <c r="B55" i="1" s="1"/>
</calcChain>
</file>

<file path=xl/sharedStrings.xml><?xml version="1.0" encoding="utf-8"?>
<sst xmlns="http://schemas.openxmlformats.org/spreadsheetml/2006/main" count="71" uniqueCount="69">
  <si>
    <t>Архангельская</t>
  </si>
  <si>
    <t>Астраханская</t>
  </si>
  <si>
    <t>Бессарабская</t>
  </si>
  <si>
    <t>Виленская</t>
  </si>
  <si>
    <t>Витебская</t>
  </si>
  <si>
    <t>Владимірская</t>
  </si>
  <si>
    <t>Вологодская</t>
  </si>
  <si>
    <t>Волынская</t>
  </si>
  <si>
    <t>Воронежская</t>
  </si>
  <si>
    <t>Вятская</t>
  </si>
  <si>
    <t>Гродненская</t>
  </si>
  <si>
    <t>Донск. войска обл.</t>
  </si>
  <si>
    <t>Екатеринославская</t>
  </si>
  <si>
    <t>Казанская</t>
  </si>
  <si>
    <t>Калужская</t>
  </si>
  <si>
    <t>Кіевская</t>
  </si>
  <si>
    <t>Ковенская</t>
  </si>
  <si>
    <t>Костромская</t>
  </si>
  <si>
    <t>Курляндская</t>
  </si>
  <si>
    <t>Курская</t>
  </si>
  <si>
    <t>Лифляндская</t>
  </si>
  <si>
    <t>Минская</t>
  </si>
  <si>
    <t>Могилевская</t>
  </si>
  <si>
    <t>Московская</t>
  </si>
  <si>
    <t>Нижегородская</t>
  </si>
  <si>
    <t>Новгородская</t>
  </si>
  <si>
    <t>Олонецкая</t>
  </si>
  <si>
    <t>Оренбургская</t>
  </si>
  <si>
    <t>Орловская</t>
  </si>
  <si>
    <t>Пензенская</t>
  </si>
  <si>
    <t>Пермская</t>
  </si>
  <si>
    <t>Подольская</t>
  </si>
  <si>
    <t>Полтавская</t>
  </si>
  <si>
    <t>Псковская</t>
  </si>
  <si>
    <t>Рязанская</t>
  </si>
  <si>
    <t>Самарская</t>
  </si>
  <si>
    <t>С-Петербургская</t>
  </si>
  <si>
    <t>Саратовская</t>
  </si>
  <si>
    <t>Симбирская</t>
  </si>
  <si>
    <t>Смоленская</t>
  </si>
  <si>
    <t>Таврическая</t>
  </si>
  <si>
    <t>Тамбовская</t>
  </si>
  <si>
    <t>Тверская</t>
  </si>
  <si>
    <t>Тульская</t>
  </si>
  <si>
    <t>Уфимская</t>
  </si>
  <si>
    <t>Харьковская</t>
  </si>
  <si>
    <t>Херссвская</t>
  </si>
  <si>
    <t>Черниговская</t>
  </si>
  <si>
    <t>Эстляндская</t>
  </si>
  <si>
    <t>Ярославская</t>
  </si>
  <si>
    <t>губ</t>
  </si>
  <si>
    <t>чж PYY</t>
  </si>
  <si>
    <t>р</t>
  </si>
  <si>
    <t>с</t>
  </si>
  <si>
    <t>еп</t>
  </si>
  <si>
    <t>всего</t>
  </si>
  <si>
    <t>чр-м</t>
  </si>
  <si>
    <t>чр-ж</t>
  </si>
  <si>
    <t>чр-о</t>
  </si>
  <si>
    <t>v</t>
  </si>
  <si>
    <t>чc-м</t>
  </si>
  <si>
    <t>чc-ж</t>
  </si>
  <si>
    <t>чс-о</t>
  </si>
  <si>
    <t>v-р</t>
  </si>
  <si>
    <t>v-рр</t>
  </si>
  <si>
    <t>v-с</t>
  </si>
  <si>
    <t>v-сс</t>
  </si>
  <si>
    <t>verify:</t>
  </si>
  <si>
    <t>стр. X, 15, 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</si>
</sst>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3" fontId="0" fillId="0" borderId="0" xfId="0" applyNumberFormat="1"/>
    <xf numFmtId="3" fontId="2" fillId="0" borderId="0" xfId="0" applyNumberFormat="1" applyFont="1" applyAlignment="1">
      <alignment vertical="center"/>
    </xf>
    <xf numFmtId="3" fontId="0" fillId="2" borderId="0" xfId="0" applyNumberFormat="1" applyFill="1"/>
    <xf numFmtId="164" fontId="2" fillId="0" borderId="0" xfId="0" applyNumberFormat="1" applyFont="1" applyAlignment="1">
      <alignment vertical="center"/>
    </xf>
    <xf numFmtId="164" fontId="0" fillId="0" borderId="0" xfId="0" applyNumberFormat="1"/>
    <xf numFmtId="0" fontId="1" fillId="2" borderId="0" xfId="0" applyFont="1" applyFill="1"/>
    <xf numFmtId="164" fontId="0" fillId="2" borderId="0" xfId="0" applyNumberFormat="1" applyFill="1"/>
    <xf numFmtId="3" fontId="0" fillId="0" borderId="0" xfId="0" applyNumberFormat="1" applyFill="1"/>
    <xf numFmtId="164" fontId="2" fillId="0" borderId="0" xfId="0" applyNumberFormat="1" applyFont="1" applyFill="1" applyAlignment="1">
      <alignment vertical="center"/>
    </xf>
    <xf numFmtId="164" fontId="0" fillId="0" borderId="0" xfId="0" applyNumberFormat="1" applyFill="1"/>
    <xf numFmtId="0" fontId="0" fillId="0" borderId="0" xfId="0" applyFill="1"/>
    <xf numFmtId="3" fontId="2" fillId="0" borderId="0" xfId="0" applyNumberFormat="1" applyFont="1" applyFill="1" applyAlignment="1">
      <alignment vertical="center"/>
    </xf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F10A1-F9D4-4DE9-9452-15A436BD200D}">
  <dimension ref="A1"/>
  <sheetViews>
    <sheetView workbookViewId="0"/>
  </sheetViews>
  <sheetFormatPr defaultRowHeight="15" x14ac:dyDescent="0.25"/>
  <sheetData>
    <row r="1" spans="1:1" x14ac:dyDescent="0.25">
      <c r="A1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51CB6-2080-4F2A-93AB-D7595671A56D}">
  <dimension ref="A1:V55"/>
  <sheetViews>
    <sheetView tabSelected="1" workbookViewId="0">
      <selection activeCell="Z8" sqref="Z8"/>
    </sheetView>
  </sheetViews>
  <sheetFormatPr defaultRowHeight="15" x14ac:dyDescent="0.25"/>
  <cols>
    <col min="1" max="1" width="22.7109375" customWidth="1"/>
    <col min="2" max="2" width="12" customWidth="1"/>
    <col min="9" max="9" width="9.85546875" customWidth="1"/>
    <col min="10" max="10" width="10.85546875" customWidth="1"/>
    <col min="13" max="13" width="11.5703125" customWidth="1"/>
  </cols>
  <sheetData>
    <row r="1" spans="1:22" x14ac:dyDescent="0.25">
      <c r="A1" s="1" t="s">
        <v>50</v>
      </c>
      <c r="B1" s="1" t="s">
        <v>51</v>
      </c>
      <c r="C1" s="1" t="s">
        <v>52</v>
      </c>
      <c r="D1" s="1" t="s">
        <v>53</v>
      </c>
      <c r="E1" s="1" t="s">
        <v>54</v>
      </c>
      <c r="F1" s="7" t="s">
        <v>59</v>
      </c>
      <c r="H1" s="1" t="s">
        <v>56</v>
      </c>
      <c r="I1" s="1" t="s">
        <v>57</v>
      </c>
      <c r="J1" s="1" t="s">
        <v>58</v>
      </c>
      <c r="K1" s="7" t="s">
        <v>59</v>
      </c>
      <c r="M1" s="1" t="s">
        <v>60</v>
      </c>
      <c r="N1" s="1" t="s">
        <v>61</v>
      </c>
      <c r="O1" s="1" t="s">
        <v>62</v>
      </c>
      <c r="P1" s="7" t="s">
        <v>59</v>
      </c>
      <c r="R1" s="1" t="s">
        <v>63</v>
      </c>
      <c r="S1" s="7" t="s">
        <v>64</v>
      </c>
      <c r="U1" s="1" t="s">
        <v>65</v>
      </c>
      <c r="V1" s="7" t="s">
        <v>66</v>
      </c>
    </row>
    <row r="2" spans="1:22" x14ac:dyDescent="0.25">
      <c r="A2" t="s">
        <v>0</v>
      </c>
      <c r="B2" s="13">
        <v>389800</v>
      </c>
      <c r="C2" s="10">
        <v>39</v>
      </c>
      <c r="D2" s="14">
        <v>25.1</v>
      </c>
      <c r="E2" s="14">
        <v>13.9</v>
      </c>
      <c r="F2" s="8">
        <f>C2-D2-E2</f>
        <v>0</v>
      </c>
      <c r="G2" s="12"/>
      <c r="H2" s="9">
        <v>7859</v>
      </c>
      <c r="I2" s="9">
        <v>7336</v>
      </c>
      <c r="J2" s="9">
        <v>15195</v>
      </c>
      <c r="K2" s="4">
        <f>H2+I2-J2</f>
        <v>0</v>
      </c>
      <c r="M2" s="2">
        <v>5134</v>
      </c>
      <c r="N2" s="2">
        <v>4664</v>
      </c>
      <c r="O2" s="2">
        <v>9798</v>
      </c>
      <c r="P2" s="4">
        <f>M2+N2-O2</f>
        <v>0</v>
      </c>
      <c r="R2" s="6">
        <f>1000*J2/B2</f>
        <v>38.981528989225247</v>
      </c>
      <c r="S2" s="8">
        <f>C2-R2</f>
        <v>1.8471010774753438E-2</v>
      </c>
      <c r="U2" s="6">
        <f>1000*O2/B2</f>
        <v>25.135967162647511</v>
      </c>
      <c r="V2" s="8">
        <f>D2-U2</f>
        <v>-3.5967162647509099E-2</v>
      </c>
    </row>
    <row r="3" spans="1:22" x14ac:dyDescent="0.25">
      <c r="A3" t="s">
        <v>1</v>
      </c>
      <c r="B3" s="13">
        <v>1146700</v>
      </c>
      <c r="C3" s="10">
        <v>37.799999999999997</v>
      </c>
      <c r="D3" s="11">
        <v>27.4</v>
      </c>
      <c r="E3" s="11">
        <v>10.4</v>
      </c>
      <c r="F3" s="8">
        <f t="shared" ref="F3:F52" si="0">C3-D3-E3</f>
        <v>0</v>
      </c>
      <c r="G3" s="12"/>
      <c r="H3" s="9">
        <v>22567</v>
      </c>
      <c r="I3" s="9">
        <v>20751</v>
      </c>
      <c r="J3" s="9">
        <v>43318</v>
      </c>
      <c r="K3" s="4">
        <f t="shared" ref="K3:K52" si="1">H3+I3-J3</f>
        <v>0</v>
      </c>
      <c r="M3" s="2">
        <v>16729</v>
      </c>
      <c r="N3" s="2">
        <v>14728</v>
      </c>
      <c r="O3" s="2">
        <v>31457</v>
      </c>
      <c r="P3" s="4">
        <f t="shared" ref="P3:P52" si="2">M3+N3-O3</f>
        <v>0</v>
      </c>
      <c r="R3" s="6">
        <f>1000*J3/B3</f>
        <v>37.776227435248977</v>
      </c>
      <c r="S3" s="8">
        <f t="shared" ref="S3:S52" si="3">C3-R3</f>
        <v>2.3772564751020298E-2</v>
      </c>
      <c r="U3" s="6">
        <f t="shared" ref="U3:U52" si="4">1000*O3/B3</f>
        <v>27.43263277230313</v>
      </c>
      <c r="V3" s="8">
        <f t="shared" ref="V3:V52" si="5">D3-U3</f>
        <v>-3.2632772303131219E-2</v>
      </c>
    </row>
    <row r="4" spans="1:22" x14ac:dyDescent="0.25">
      <c r="A4" t="s">
        <v>2</v>
      </c>
      <c r="B4" s="13">
        <v>2236900</v>
      </c>
      <c r="C4" s="10">
        <v>35.799999999999997</v>
      </c>
      <c r="D4" s="11">
        <v>27.9</v>
      </c>
      <c r="E4" s="11">
        <v>7.9</v>
      </c>
      <c r="F4" s="8">
        <f t="shared" si="0"/>
        <v>0</v>
      </c>
      <c r="G4" s="12"/>
      <c r="H4" s="9">
        <v>41600</v>
      </c>
      <c r="I4" s="9">
        <v>38485</v>
      </c>
      <c r="J4" s="9">
        <v>80085</v>
      </c>
      <c r="K4" s="4">
        <f t="shared" si="1"/>
        <v>0</v>
      </c>
      <c r="M4" s="2">
        <v>32619</v>
      </c>
      <c r="N4" s="2">
        <v>29768</v>
      </c>
      <c r="O4" s="2">
        <v>62387</v>
      </c>
      <c r="P4" s="4">
        <f t="shared" si="2"/>
        <v>0</v>
      </c>
      <c r="R4" s="6">
        <f t="shared" ref="R4:R52" si="6">1000*J4/B4</f>
        <v>35.801779248066524</v>
      </c>
      <c r="S4" s="8">
        <f t="shared" si="3"/>
        <v>-1.7792480665264065E-3</v>
      </c>
      <c r="U4" s="6">
        <f t="shared" si="4"/>
        <v>27.889936966337341</v>
      </c>
      <c r="V4" s="8">
        <f t="shared" si="5"/>
        <v>1.0063033662657261E-2</v>
      </c>
    </row>
    <row r="5" spans="1:22" x14ac:dyDescent="0.25">
      <c r="A5" t="s">
        <v>3</v>
      </c>
      <c r="B5" s="13">
        <v>1787100</v>
      </c>
      <c r="C5" s="10">
        <v>33.4</v>
      </c>
      <c r="D5" s="11">
        <v>22.8</v>
      </c>
      <c r="E5" s="11">
        <v>10.6</v>
      </c>
      <c r="F5" s="8">
        <f t="shared" si="0"/>
        <v>0</v>
      </c>
      <c r="G5" s="12"/>
      <c r="H5" s="9">
        <v>30870</v>
      </c>
      <c r="I5" s="9">
        <v>28879</v>
      </c>
      <c r="J5" s="9">
        <v>59749</v>
      </c>
      <c r="K5" s="4">
        <f t="shared" si="1"/>
        <v>0</v>
      </c>
      <c r="M5" s="2">
        <v>21173</v>
      </c>
      <c r="N5" s="2">
        <v>19537</v>
      </c>
      <c r="O5" s="2">
        <v>40710</v>
      </c>
      <c r="P5" s="4">
        <f t="shared" si="2"/>
        <v>0</v>
      </c>
      <c r="R5" s="6">
        <f t="shared" si="6"/>
        <v>33.433495607408652</v>
      </c>
      <c r="S5" s="8">
        <f t="shared" si="3"/>
        <v>-3.3495607408653427E-2</v>
      </c>
      <c r="U5" s="6">
        <f t="shared" si="4"/>
        <v>22.779922779922781</v>
      </c>
      <c r="V5" s="8">
        <f t="shared" si="5"/>
        <v>2.0077220077219238E-2</v>
      </c>
    </row>
    <row r="6" spans="1:22" x14ac:dyDescent="0.25">
      <c r="A6" t="s">
        <v>4</v>
      </c>
      <c r="B6" s="13">
        <v>1695300</v>
      </c>
      <c r="C6" s="10">
        <v>34.4</v>
      </c>
      <c r="D6" s="11">
        <v>24.2</v>
      </c>
      <c r="E6" s="11">
        <v>10.199999999999999</v>
      </c>
      <c r="F6" s="8">
        <f t="shared" si="0"/>
        <v>0</v>
      </c>
      <c r="G6" s="12"/>
      <c r="H6" s="9">
        <v>30397</v>
      </c>
      <c r="I6" s="9">
        <v>27862</v>
      </c>
      <c r="J6" s="9">
        <v>58259</v>
      </c>
      <c r="K6" s="4">
        <f t="shared" si="1"/>
        <v>0</v>
      </c>
      <c r="M6" s="2">
        <v>21586</v>
      </c>
      <c r="N6" s="2">
        <v>19325</v>
      </c>
      <c r="O6" s="2">
        <v>40911</v>
      </c>
      <c r="P6" s="4">
        <f t="shared" si="2"/>
        <v>0</v>
      </c>
      <c r="R6" s="6">
        <f t="shared" si="6"/>
        <v>34.365009142924556</v>
      </c>
      <c r="S6" s="8">
        <f t="shared" si="3"/>
        <v>3.499085707544225E-2</v>
      </c>
      <c r="U6" s="6">
        <f t="shared" si="4"/>
        <v>24.132012033268449</v>
      </c>
      <c r="V6" s="8">
        <f t="shared" si="5"/>
        <v>6.7987966731550387E-2</v>
      </c>
    </row>
    <row r="7" spans="1:22" x14ac:dyDescent="0.25">
      <c r="A7" t="s">
        <v>5</v>
      </c>
      <c r="B7" s="13">
        <v>1711600</v>
      </c>
      <c r="C7" s="10">
        <v>48.7</v>
      </c>
      <c r="D7" s="11">
        <v>37.6</v>
      </c>
      <c r="E7" s="11">
        <v>11.1</v>
      </c>
      <c r="F7" s="8">
        <f t="shared" si="0"/>
        <v>0</v>
      </c>
      <c r="G7" s="12"/>
      <c r="H7" s="9">
        <v>43119</v>
      </c>
      <c r="I7" s="9">
        <v>40161</v>
      </c>
      <c r="J7" s="9">
        <v>83280</v>
      </c>
      <c r="K7" s="4">
        <f t="shared" si="1"/>
        <v>0</v>
      </c>
      <c r="M7" s="2">
        <v>33257</v>
      </c>
      <c r="N7" s="2">
        <v>31189</v>
      </c>
      <c r="O7" s="2">
        <v>64446</v>
      </c>
      <c r="P7" s="4">
        <f t="shared" si="2"/>
        <v>0</v>
      </c>
      <c r="R7" s="6">
        <f t="shared" si="6"/>
        <v>48.656228090675391</v>
      </c>
      <c r="S7" s="8">
        <f t="shared" si="3"/>
        <v>4.3771909324611613E-2</v>
      </c>
      <c r="U7" s="6">
        <f t="shared" si="4"/>
        <v>37.652488899275532</v>
      </c>
      <c r="V7" s="8">
        <f t="shared" si="5"/>
        <v>-5.2488899275530798E-2</v>
      </c>
    </row>
    <row r="8" spans="1:22" x14ac:dyDescent="0.25">
      <c r="A8" t="s">
        <v>6</v>
      </c>
      <c r="B8" s="13">
        <v>1493200</v>
      </c>
      <c r="C8" s="10">
        <v>40.4</v>
      </c>
      <c r="D8" s="11">
        <v>31</v>
      </c>
      <c r="E8" s="11">
        <v>9.4</v>
      </c>
      <c r="F8" s="8">
        <f t="shared" si="0"/>
        <v>0</v>
      </c>
      <c r="G8" s="12"/>
      <c r="H8" s="9">
        <v>30935</v>
      </c>
      <c r="I8" s="9">
        <v>29334</v>
      </c>
      <c r="J8" s="9">
        <v>60269</v>
      </c>
      <c r="K8" s="4">
        <f t="shared" si="1"/>
        <v>0</v>
      </c>
      <c r="M8" s="2">
        <v>23914</v>
      </c>
      <c r="N8" s="2">
        <v>22384</v>
      </c>
      <c r="O8" s="2">
        <v>46298</v>
      </c>
      <c r="P8" s="4">
        <f t="shared" si="2"/>
        <v>0</v>
      </c>
      <c r="R8" s="6">
        <f t="shared" si="6"/>
        <v>40.362309134744173</v>
      </c>
      <c r="S8" s="8">
        <f t="shared" si="3"/>
        <v>3.7690865255825656E-2</v>
      </c>
      <c r="U8" s="6">
        <f t="shared" si="4"/>
        <v>31.005893383337799</v>
      </c>
      <c r="V8" s="8">
        <f t="shared" si="5"/>
        <v>-5.8933833377992073E-3</v>
      </c>
    </row>
    <row r="9" spans="1:22" x14ac:dyDescent="0.25">
      <c r="A9" t="s">
        <v>7</v>
      </c>
      <c r="B9" s="13">
        <v>3501600</v>
      </c>
      <c r="C9" s="10">
        <v>40.4</v>
      </c>
      <c r="D9" s="11">
        <v>27.3</v>
      </c>
      <c r="E9" s="11">
        <v>13.1</v>
      </c>
      <c r="F9" s="8">
        <f t="shared" si="0"/>
        <v>0</v>
      </c>
      <c r="H9" s="2">
        <v>73431</v>
      </c>
      <c r="I9" s="2">
        <v>67871</v>
      </c>
      <c r="J9" s="2">
        <v>141302</v>
      </c>
      <c r="K9" s="4">
        <f t="shared" si="1"/>
        <v>0</v>
      </c>
      <c r="M9" s="2">
        <v>49946</v>
      </c>
      <c r="N9" s="2">
        <v>45595</v>
      </c>
      <c r="O9" s="2">
        <v>95541</v>
      </c>
      <c r="P9" s="4">
        <f t="shared" si="2"/>
        <v>0</v>
      </c>
      <c r="R9" s="6">
        <f t="shared" si="6"/>
        <v>40.353552661640393</v>
      </c>
      <c r="S9" s="8">
        <f t="shared" si="3"/>
        <v>4.6447338359605794E-2</v>
      </c>
      <c r="U9" s="6">
        <f t="shared" si="4"/>
        <v>27.28495544893763</v>
      </c>
      <c r="V9" s="8">
        <f t="shared" si="5"/>
        <v>1.5044551062370459E-2</v>
      </c>
    </row>
    <row r="10" spans="1:22" x14ac:dyDescent="0.25">
      <c r="A10" t="s">
        <v>8</v>
      </c>
      <c r="B10" s="13">
        <v>3023600</v>
      </c>
      <c r="C10" s="10">
        <v>56.4</v>
      </c>
      <c r="D10" s="11">
        <v>37</v>
      </c>
      <c r="E10" s="11">
        <v>19.399999999999999</v>
      </c>
      <c r="F10" s="8">
        <f t="shared" si="0"/>
        <v>0</v>
      </c>
      <c r="H10" s="2">
        <v>87264</v>
      </c>
      <c r="I10" s="2">
        <v>83166</v>
      </c>
      <c r="J10" s="2">
        <v>170430</v>
      </c>
      <c r="K10" s="4">
        <f t="shared" si="1"/>
        <v>0</v>
      </c>
      <c r="M10" s="2">
        <v>56813</v>
      </c>
      <c r="N10" s="2">
        <v>55019</v>
      </c>
      <c r="O10" s="2">
        <v>111832</v>
      </c>
      <c r="P10" s="4">
        <f t="shared" si="2"/>
        <v>0</v>
      </c>
      <c r="R10" s="6">
        <f t="shared" si="6"/>
        <v>56.366582881333507</v>
      </c>
      <c r="S10" s="8">
        <f t="shared" si="3"/>
        <v>3.3417118666491774E-2</v>
      </c>
      <c r="U10" s="6">
        <f t="shared" si="4"/>
        <v>36.986373858976052</v>
      </c>
      <c r="V10" s="8">
        <f t="shared" si="5"/>
        <v>1.3626141023948435E-2</v>
      </c>
    </row>
    <row r="11" spans="1:22" x14ac:dyDescent="0.25">
      <c r="A11" t="s">
        <v>9</v>
      </c>
      <c r="B11" s="13">
        <v>3496100</v>
      </c>
      <c r="C11" s="10">
        <v>48.6</v>
      </c>
      <c r="D11" s="11">
        <v>38.200000000000003</v>
      </c>
      <c r="E11" s="11">
        <v>10.4</v>
      </c>
      <c r="F11" s="8">
        <f t="shared" si="0"/>
        <v>0</v>
      </c>
      <c r="H11" s="2">
        <v>87129</v>
      </c>
      <c r="I11" s="2">
        <v>82949</v>
      </c>
      <c r="J11" s="2">
        <v>170078</v>
      </c>
      <c r="K11" s="4">
        <f t="shared" si="1"/>
        <v>0</v>
      </c>
      <c r="M11" s="2">
        <v>68352</v>
      </c>
      <c r="N11" s="2">
        <v>65113</v>
      </c>
      <c r="O11" s="2">
        <v>133465</v>
      </c>
      <c r="P11" s="4">
        <f t="shared" si="2"/>
        <v>0</v>
      </c>
      <c r="R11" s="6">
        <f t="shared" si="6"/>
        <v>48.647921970195362</v>
      </c>
      <c r="S11" s="8">
        <f t="shared" si="3"/>
        <v>-4.7921970195361041E-2</v>
      </c>
      <c r="U11" s="6">
        <f t="shared" si="4"/>
        <v>38.175395440633849</v>
      </c>
      <c r="V11" s="8">
        <f t="shared" si="5"/>
        <v>2.4604559366153467E-2</v>
      </c>
    </row>
    <row r="12" spans="1:22" x14ac:dyDescent="0.25">
      <c r="A12" t="s">
        <v>10</v>
      </c>
      <c r="B12" s="13">
        <v>1807000</v>
      </c>
      <c r="C12" s="10">
        <v>37.200000000000003</v>
      </c>
      <c r="D12" s="11">
        <v>25.9</v>
      </c>
      <c r="E12" s="11">
        <v>11.3</v>
      </c>
      <c r="F12" s="8">
        <f t="shared" si="0"/>
        <v>0</v>
      </c>
      <c r="H12" s="2">
        <v>34831</v>
      </c>
      <c r="I12" s="2">
        <v>32414</v>
      </c>
      <c r="J12" s="2">
        <v>67245</v>
      </c>
      <c r="K12" s="4">
        <f t="shared" si="1"/>
        <v>0</v>
      </c>
      <c r="M12" s="2">
        <v>24127</v>
      </c>
      <c r="N12" s="2">
        <v>22641</v>
      </c>
      <c r="O12" s="2">
        <v>46768</v>
      </c>
      <c r="P12" s="4">
        <f t="shared" si="2"/>
        <v>0</v>
      </c>
      <c r="R12" s="6">
        <f t="shared" si="6"/>
        <v>37.213613724405093</v>
      </c>
      <c r="S12" s="8">
        <f t="shared" si="3"/>
        <v>-1.3613724405090011E-2</v>
      </c>
      <c r="U12" s="6">
        <f t="shared" si="4"/>
        <v>25.881571665744328</v>
      </c>
      <c r="V12" s="8">
        <f t="shared" si="5"/>
        <v>1.8428334255670364E-2</v>
      </c>
    </row>
    <row r="13" spans="1:22" x14ac:dyDescent="0.25">
      <c r="A13" t="s">
        <v>11</v>
      </c>
      <c r="B13" s="13">
        <v>3066200</v>
      </c>
      <c r="C13" s="10">
        <v>50.6</v>
      </c>
      <c r="D13" s="14">
        <v>33.299999999999997</v>
      </c>
      <c r="E13" s="14">
        <v>17.3</v>
      </c>
      <c r="F13" s="8">
        <f t="shared" si="0"/>
        <v>0</v>
      </c>
      <c r="H13" s="2">
        <v>79394</v>
      </c>
      <c r="I13" s="2">
        <v>75709</v>
      </c>
      <c r="J13" s="2">
        <v>155103</v>
      </c>
      <c r="K13" s="4">
        <f t="shared" si="1"/>
        <v>0</v>
      </c>
      <c r="M13" s="2">
        <v>53545</v>
      </c>
      <c r="N13" s="2">
        <v>48458</v>
      </c>
      <c r="O13" s="2">
        <v>102003</v>
      </c>
      <c r="P13" s="4">
        <f t="shared" si="2"/>
        <v>0</v>
      </c>
      <c r="R13" s="6">
        <f t="shared" si="6"/>
        <v>50.584762898701975</v>
      </c>
      <c r="S13" s="8">
        <f t="shared" si="3"/>
        <v>1.5237101298026801E-2</v>
      </c>
      <c r="U13" s="6">
        <f t="shared" si="4"/>
        <v>33.266910181984215</v>
      </c>
      <c r="V13" s="8">
        <f t="shared" si="5"/>
        <v>3.3089818015781702E-2</v>
      </c>
    </row>
    <row r="14" spans="1:22" x14ac:dyDescent="0.25">
      <c r="A14" t="s">
        <v>12</v>
      </c>
      <c r="B14" s="13">
        <v>2659800</v>
      </c>
      <c r="C14" s="10">
        <v>52.6</v>
      </c>
      <c r="D14" s="14">
        <v>31.8</v>
      </c>
      <c r="E14" s="14">
        <v>20.8</v>
      </c>
      <c r="F14" s="8">
        <f t="shared" si="0"/>
        <v>0</v>
      </c>
      <c r="H14" s="2">
        <v>71506</v>
      </c>
      <c r="I14" s="2">
        <v>68380</v>
      </c>
      <c r="J14" s="2">
        <v>139886</v>
      </c>
      <c r="K14" s="4">
        <f t="shared" si="1"/>
        <v>0</v>
      </c>
      <c r="M14" s="2">
        <v>44774</v>
      </c>
      <c r="N14" s="2">
        <v>39754</v>
      </c>
      <c r="O14" s="2">
        <v>84528</v>
      </c>
      <c r="P14" s="4">
        <f t="shared" si="2"/>
        <v>0</v>
      </c>
      <c r="R14" s="6">
        <f t="shared" si="6"/>
        <v>52.592676141063237</v>
      </c>
      <c r="S14" s="8">
        <f t="shared" si="3"/>
        <v>7.3238589367647933E-3</v>
      </c>
      <c r="U14" s="6">
        <f t="shared" si="4"/>
        <v>31.77983307015565</v>
      </c>
      <c r="V14" s="8">
        <f t="shared" si="5"/>
        <v>2.0166929844350534E-2</v>
      </c>
    </row>
    <row r="15" spans="1:22" x14ac:dyDescent="0.25">
      <c r="A15" t="s">
        <v>13</v>
      </c>
      <c r="B15" s="13">
        <v>2462800</v>
      </c>
      <c r="C15" s="10">
        <v>44.7</v>
      </c>
      <c r="D15" s="11">
        <v>29.2</v>
      </c>
      <c r="E15" s="11">
        <v>15.5</v>
      </c>
      <c r="F15" s="8">
        <f t="shared" si="0"/>
        <v>0</v>
      </c>
      <c r="H15" s="2">
        <v>55394</v>
      </c>
      <c r="I15" s="2">
        <v>54803</v>
      </c>
      <c r="J15" s="2">
        <v>110197</v>
      </c>
      <c r="K15" s="4">
        <f t="shared" si="1"/>
        <v>0</v>
      </c>
      <c r="M15" s="2">
        <v>36916</v>
      </c>
      <c r="N15" s="2">
        <v>34924</v>
      </c>
      <c r="O15" s="2">
        <v>71840</v>
      </c>
      <c r="P15" s="4">
        <f t="shared" si="2"/>
        <v>0</v>
      </c>
      <c r="R15" s="6">
        <f t="shared" si="6"/>
        <v>44.744599642683127</v>
      </c>
      <c r="S15" s="8">
        <f t="shared" si="3"/>
        <v>-4.459964268312433E-2</v>
      </c>
      <c r="U15" s="6">
        <f t="shared" si="4"/>
        <v>29.170050349196035</v>
      </c>
      <c r="V15" s="8">
        <f t="shared" si="5"/>
        <v>2.9949650803963834E-2</v>
      </c>
    </row>
    <row r="16" spans="1:22" x14ac:dyDescent="0.25">
      <c r="A16" t="s">
        <v>14</v>
      </c>
      <c r="B16" s="13">
        <v>1278000</v>
      </c>
      <c r="C16" s="10">
        <v>49.8</v>
      </c>
      <c r="D16" s="11">
        <v>43.2</v>
      </c>
      <c r="E16" s="11">
        <v>6.6</v>
      </c>
      <c r="F16" s="8">
        <f t="shared" si="0"/>
        <v>0</v>
      </c>
      <c r="H16" s="2">
        <v>32452</v>
      </c>
      <c r="I16" s="2">
        <v>31199</v>
      </c>
      <c r="J16" s="2">
        <v>63651</v>
      </c>
      <c r="K16" s="4">
        <f t="shared" si="1"/>
        <v>0</v>
      </c>
      <c r="M16" s="2">
        <v>28050</v>
      </c>
      <c r="N16" s="2">
        <v>27147</v>
      </c>
      <c r="O16" s="2">
        <v>55197</v>
      </c>
      <c r="P16" s="4">
        <f t="shared" si="2"/>
        <v>0</v>
      </c>
      <c r="R16" s="6">
        <f t="shared" si="6"/>
        <v>49.805164319248824</v>
      </c>
      <c r="S16" s="8">
        <f t="shared" si="3"/>
        <v>-5.1643192488270984E-3</v>
      </c>
      <c r="U16" s="6">
        <f t="shared" si="4"/>
        <v>43.190140845070424</v>
      </c>
      <c r="V16" s="8">
        <f t="shared" si="5"/>
        <v>9.859154929579006E-3</v>
      </c>
    </row>
    <row r="17" spans="1:22" x14ac:dyDescent="0.25">
      <c r="A17" t="s">
        <v>15</v>
      </c>
      <c r="B17" s="13">
        <v>4148900</v>
      </c>
      <c r="C17" s="10">
        <v>41.7</v>
      </c>
      <c r="D17" s="11">
        <v>27.5</v>
      </c>
      <c r="E17" s="11">
        <v>14.2</v>
      </c>
      <c r="F17" s="8">
        <f t="shared" si="0"/>
        <v>0</v>
      </c>
      <c r="H17" s="2">
        <v>89272</v>
      </c>
      <c r="I17" s="2">
        <v>83661</v>
      </c>
      <c r="J17" s="2">
        <v>172933</v>
      </c>
      <c r="K17" s="4">
        <f t="shared" si="1"/>
        <v>0</v>
      </c>
      <c r="M17" s="2">
        <v>59842</v>
      </c>
      <c r="N17" s="2">
        <v>54092</v>
      </c>
      <c r="O17" s="2">
        <v>113934</v>
      </c>
      <c r="P17" s="4">
        <f t="shared" si="2"/>
        <v>0</v>
      </c>
      <c r="R17" s="6">
        <f t="shared" si="6"/>
        <v>41.681650557979225</v>
      </c>
      <c r="S17" s="8">
        <f t="shared" si="3"/>
        <v>1.8349442020777929E-2</v>
      </c>
      <c r="U17" s="6">
        <f t="shared" si="4"/>
        <v>27.461254790426377</v>
      </c>
      <c r="V17" s="8">
        <f t="shared" si="5"/>
        <v>3.874520957362293E-2</v>
      </c>
    </row>
    <row r="18" spans="1:22" x14ac:dyDescent="0.25">
      <c r="A18" t="s">
        <v>16</v>
      </c>
      <c r="B18" s="13">
        <v>1681500</v>
      </c>
      <c r="C18" s="10">
        <v>30.2</v>
      </c>
      <c r="D18" s="11">
        <v>24.4</v>
      </c>
      <c r="E18" s="11">
        <v>5.8</v>
      </c>
      <c r="F18" s="8">
        <f t="shared" si="0"/>
        <v>0</v>
      </c>
      <c r="H18" s="2">
        <v>26204</v>
      </c>
      <c r="I18" s="2">
        <v>24612</v>
      </c>
      <c r="J18" s="2">
        <v>50816</v>
      </c>
      <c r="K18" s="4">
        <f t="shared" si="1"/>
        <v>0</v>
      </c>
      <c r="M18" s="2">
        <v>21104</v>
      </c>
      <c r="N18" s="2">
        <v>20020</v>
      </c>
      <c r="O18" s="2">
        <v>41124</v>
      </c>
      <c r="P18" s="4">
        <f t="shared" si="2"/>
        <v>0</v>
      </c>
      <c r="R18" s="6">
        <f t="shared" si="6"/>
        <v>30.220636336604223</v>
      </c>
      <c r="S18" s="8">
        <f t="shared" si="3"/>
        <v>-2.063633660422326E-2</v>
      </c>
      <c r="U18" s="6">
        <f t="shared" si="4"/>
        <v>24.456735057983941</v>
      </c>
      <c r="V18" s="8">
        <f t="shared" si="5"/>
        <v>-5.6735057983942738E-2</v>
      </c>
    </row>
    <row r="19" spans="1:22" x14ac:dyDescent="0.25">
      <c r="A19" t="s">
        <v>17</v>
      </c>
      <c r="B19" s="13">
        <v>1567600</v>
      </c>
      <c r="C19" s="10">
        <v>44</v>
      </c>
      <c r="D19" s="11">
        <v>35.4</v>
      </c>
      <c r="E19" s="11">
        <v>8.6</v>
      </c>
      <c r="F19" s="8">
        <f t="shared" si="0"/>
        <v>0</v>
      </c>
      <c r="H19" s="2">
        <v>35190</v>
      </c>
      <c r="I19" s="2">
        <v>33747</v>
      </c>
      <c r="J19" s="2">
        <v>68937</v>
      </c>
      <c r="K19" s="4">
        <f t="shared" si="1"/>
        <v>0</v>
      </c>
      <c r="M19" s="2">
        <v>28216</v>
      </c>
      <c r="N19" s="2">
        <v>27218</v>
      </c>
      <c r="O19" s="2">
        <v>55434</v>
      </c>
      <c r="P19" s="4">
        <f t="shared" si="2"/>
        <v>0</v>
      </c>
      <c r="R19" s="6">
        <f t="shared" si="6"/>
        <v>43.976141872926767</v>
      </c>
      <c r="S19" s="8">
        <f t="shared" si="3"/>
        <v>2.3858127073232538E-2</v>
      </c>
      <c r="U19" s="6">
        <f t="shared" si="4"/>
        <v>35.362337330951775</v>
      </c>
      <c r="V19" s="8">
        <f t="shared" si="5"/>
        <v>3.7662669048224018E-2</v>
      </c>
    </row>
    <row r="20" spans="1:22" x14ac:dyDescent="0.25">
      <c r="A20" t="s">
        <v>18</v>
      </c>
      <c r="B20" s="13">
        <v>708700</v>
      </c>
      <c r="C20" s="10">
        <v>24.6</v>
      </c>
      <c r="D20" s="14">
        <v>20.3</v>
      </c>
      <c r="E20" s="14">
        <v>4.3</v>
      </c>
      <c r="F20" s="8">
        <f t="shared" si="0"/>
        <v>0</v>
      </c>
      <c r="H20" s="2">
        <v>9013</v>
      </c>
      <c r="I20" s="2">
        <v>8450</v>
      </c>
      <c r="J20" s="2">
        <v>17463</v>
      </c>
      <c r="K20" s="4">
        <f t="shared" si="1"/>
        <v>0</v>
      </c>
      <c r="M20" s="2">
        <v>7593</v>
      </c>
      <c r="N20" s="2">
        <v>6771</v>
      </c>
      <c r="O20" s="2">
        <v>14364</v>
      </c>
      <c r="P20" s="4">
        <f t="shared" si="2"/>
        <v>0</v>
      </c>
      <c r="R20" s="6">
        <f t="shared" si="6"/>
        <v>24.640891773670099</v>
      </c>
      <c r="S20" s="8">
        <f t="shared" si="3"/>
        <v>-4.0891773670097109E-2</v>
      </c>
      <c r="U20" s="6">
        <f t="shared" si="4"/>
        <v>20.268096514745309</v>
      </c>
      <c r="V20" s="8">
        <f t="shared" si="5"/>
        <v>3.1903485254691333E-2</v>
      </c>
    </row>
    <row r="21" spans="1:22" x14ac:dyDescent="0.25">
      <c r="A21" t="s">
        <v>19</v>
      </c>
      <c r="B21" s="13">
        <v>2752000</v>
      </c>
      <c r="C21" s="10">
        <v>49.2</v>
      </c>
      <c r="D21" s="11">
        <v>32.700000000000003</v>
      </c>
      <c r="E21" s="11">
        <v>16.5</v>
      </c>
      <c r="F21" s="8">
        <f t="shared" si="0"/>
        <v>0</v>
      </c>
      <c r="H21" s="2">
        <v>69413</v>
      </c>
      <c r="I21" s="2">
        <v>66002</v>
      </c>
      <c r="J21" s="2">
        <v>135415</v>
      </c>
      <c r="K21" s="4">
        <f t="shared" si="1"/>
        <v>0</v>
      </c>
      <c r="M21" s="2">
        <v>46422</v>
      </c>
      <c r="N21" s="2">
        <v>43449</v>
      </c>
      <c r="O21" s="2">
        <v>89871</v>
      </c>
      <c r="P21" s="4">
        <f t="shared" si="2"/>
        <v>0</v>
      </c>
      <c r="R21" s="6">
        <f t="shared" si="6"/>
        <v>49.206031976744185</v>
      </c>
      <c r="S21" s="8">
        <f t="shared" si="3"/>
        <v>-6.0319767441825434E-3</v>
      </c>
      <c r="U21" s="6">
        <f t="shared" si="4"/>
        <v>32.656613372093027</v>
      </c>
      <c r="V21" s="8">
        <f t="shared" si="5"/>
        <v>4.3386627906976116E-2</v>
      </c>
    </row>
    <row r="22" spans="1:22" x14ac:dyDescent="0.25">
      <c r="A22" t="s">
        <v>20</v>
      </c>
      <c r="B22" s="13">
        <v>1399000</v>
      </c>
      <c r="C22" s="10">
        <v>24.1</v>
      </c>
      <c r="D22" s="11">
        <v>21.2</v>
      </c>
      <c r="E22" s="11">
        <v>2.9</v>
      </c>
      <c r="F22" s="8">
        <f t="shared" si="0"/>
        <v>0</v>
      </c>
      <c r="H22" s="2">
        <v>17420</v>
      </c>
      <c r="I22" s="2">
        <v>16283</v>
      </c>
      <c r="J22" s="2">
        <v>33703</v>
      </c>
      <c r="K22" s="4">
        <f t="shared" si="1"/>
        <v>0</v>
      </c>
      <c r="M22" s="2">
        <v>15666</v>
      </c>
      <c r="N22" s="2">
        <v>13988</v>
      </c>
      <c r="O22" s="2">
        <v>29654</v>
      </c>
      <c r="P22" s="4">
        <f t="shared" si="2"/>
        <v>0</v>
      </c>
      <c r="R22" s="6">
        <f t="shared" si="6"/>
        <v>24.090779127948533</v>
      </c>
      <c r="S22" s="8">
        <f t="shared" si="3"/>
        <v>9.2208720514683762E-3</v>
      </c>
      <c r="U22" s="6">
        <f t="shared" si="4"/>
        <v>21.196568977841316</v>
      </c>
      <c r="V22" s="8">
        <f t="shared" si="5"/>
        <v>3.4310221586828504E-3</v>
      </c>
    </row>
    <row r="23" spans="1:22" x14ac:dyDescent="0.25">
      <c r="A23" t="s">
        <v>21</v>
      </c>
      <c r="B23" s="13">
        <v>2539100</v>
      </c>
      <c r="C23" s="10">
        <v>40.700000000000003</v>
      </c>
      <c r="D23" s="11">
        <v>24</v>
      </c>
      <c r="E23" s="11">
        <v>16.7</v>
      </c>
      <c r="F23" s="8">
        <f t="shared" si="0"/>
        <v>0</v>
      </c>
      <c r="H23" s="2">
        <v>53726</v>
      </c>
      <c r="I23" s="2">
        <v>49595</v>
      </c>
      <c r="J23" s="2">
        <v>103321</v>
      </c>
      <c r="K23" s="4">
        <f t="shared" si="1"/>
        <v>0</v>
      </c>
      <c r="M23" s="2">
        <v>32036</v>
      </c>
      <c r="N23" s="2">
        <v>28857</v>
      </c>
      <c r="O23" s="2">
        <v>60893</v>
      </c>
      <c r="P23" s="4">
        <f t="shared" si="2"/>
        <v>0</v>
      </c>
      <c r="R23" s="6">
        <f t="shared" si="6"/>
        <v>40.691977472332717</v>
      </c>
      <c r="S23" s="8">
        <f t="shared" si="3"/>
        <v>8.0225276672862833E-3</v>
      </c>
      <c r="U23" s="6">
        <f t="shared" si="4"/>
        <v>23.982119648694418</v>
      </c>
      <c r="V23" s="8">
        <f t="shared" si="5"/>
        <v>1.7880351305581854E-2</v>
      </c>
    </row>
    <row r="24" spans="1:22" x14ac:dyDescent="0.25">
      <c r="A24" t="s">
        <v>22</v>
      </c>
      <c r="B24" s="13">
        <v>1992600</v>
      </c>
      <c r="C24" s="10">
        <v>41.4</v>
      </c>
      <c r="D24" s="11">
        <v>25.4</v>
      </c>
      <c r="E24" s="11">
        <v>16</v>
      </c>
      <c r="F24" s="8">
        <f t="shared" si="0"/>
        <v>0</v>
      </c>
      <c r="H24" s="2">
        <v>42849</v>
      </c>
      <c r="I24" s="2">
        <v>39586</v>
      </c>
      <c r="J24" s="2">
        <v>82435</v>
      </c>
      <c r="K24" s="4">
        <f t="shared" si="1"/>
        <v>0</v>
      </c>
      <c r="M24" s="2">
        <v>26442</v>
      </c>
      <c r="N24" s="2">
        <v>24236</v>
      </c>
      <c r="O24" s="2">
        <v>50678</v>
      </c>
      <c r="P24" s="4">
        <f t="shared" si="2"/>
        <v>0</v>
      </c>
      <c r="R24" s="6">
        <f t="shared" si="6"/>
        <v>41.370571113118537</v>
      </c>
      <c r="S24" s="8">
        <f t="shared" si="3"/>
        <v>2.9428886881461835E-2</v>
      </c>
      <c r="U24" s="6">
        <f t="shared" si="4"/>
        <v>25.433102479172941</v>
      </c>
      <c r="V24" s="8">
        <f t="shared" si="5"/>
        <v>-3.3102479172942623E-2</v>
      </c>
    </row>
    <row r="25" spans="1:22" x14ac:dyDescent="0.25">
      <c r="A25" t="s">
        <v>23</v>
      </c>
      <c r="B25" s="13">
        <v>2656300</v>
      </c>
      <c r="C25" s="10">
        <v>43.7</v>
      </c>
      <c r="D25" s="14">
        <v>36.9</v>
      </c>
      <c r="E25" s="14">
        <v>6.8</v>
      </c>
      <c r="F25" s="8">
        <f t="shared" si="0"/>
        <v>0</v>
      </c>
      <c r="H25" s="2">
        <v>59360</v>
      </c>
      <c r="I25" s="2">
        <v>56685</v>
      </c>
      <c r="J25" s="2">
        <v>116045</v>
      </c>
      <c r="K25" s="4">
        <f t="shared" si="1"/>
        <v>0</v>
      </c>
      <c r="M25" s="2">
        <v>52090</v>
      </c>
      <c r="N25" s="2">
        <v>45954</v>
      </c>
      <c r="O25" s="2">
        <v>98044</v>
      </c>
      <c r="P25" s="4">
        <f t="shared" si="2"/>
        <v>0</v>
      </c>
      <c r="R25" s="6">
        <f t="shared" si="6"/>
        <v>43.686707073749197</v>
      </c>
      <c r="S25" s="8">
        <f t="shared" si="3"/>
        <v>1.3292926250805692E-2</v>
      </c>
      <c r="U25" s="6">
        <f t="shared" si="4"/>
        <v>36.909987576704438</v>
      </c>
      <c r="V25" s="8">
        <f t="shared" si="5"/>
        <v>-9.9875767044395047E-3</v>
      </c>
    </row>
    <row r="26" spans="1:22" x14ac:dyDescent="0.25">
      <c r="A26" t="s">
        <v>24</v>
      </c>
      <c r="B26" s="13">
        <v>1799500</v>
      </c>
      <c r="C26" s="10">
        <v>49.9</v>
      </c>
      <c r="D26" s="11">
        <v>36.4</v>
      </c>
      <c r="E26" s="11">
        <v>13.5</v>
      </c>
      <c r="F26" s="8">
        <f t="shared" si="0"/>
        <v>0</v>
      </c>
      <c r="H26" s="2">
        <v>46133</v>
      </c>
      <c r="I26" s="2">
        <v>43609</v>
      </c>
      <c r="J26" s="2">
        <v>89742</v>
      </c>
      <c r="K26" s="4">
        <f t="shared" si="1"/>
        <v>0</v>
      </c>
      <c r="M26" s="2">
        <v>33925</v>
      </c>
      <c r="N26" s="2">
        <v>31613</v>
      </c>
      <c r="O26" s="2">
        <v>65538</v>
      </c>
      <c r="P26" s="4">
        <f t="shared" si="2"/>
        <v>0</v>
      </c>
      <c r="R26" s="6">
        <f t="shared" si="6"/>
        <v>49.870519588774663</v>
      </c>
      <c r="S26" s="8">
        <f t="shared" si="3"/>
        <v>2.9480411225335956E-2</v>
      </c>
      <c r="U26" s="6">
        <f t="shared" si="4"/>
        <v>36.420116699083081</v>
      </c>
      <c r="V26" s="8">
        <f t="shared" si="5"/>
        <v>-2.0116699083082779E-2</v>
      </c>
    </row>
    <row r="27" spans="1:22" x14ac:dyDescent="0.25">
      <c r="A27" t="s">
        <v>25</v>
      </c>
      <c r="B27" s="13">
        <v>1532000</v>
      </c>
      <c r="C27" s="10">
        <v>36.5</v>
      </c>
      <c r="D27" s="14">
        <v>32.200000000000003</v>
      </c>
      <c r="E27" s="14">
        <v>4.3</v>
      </c>
      <c r="F27" s="8">
        <f t="shared" si="0"/>
        <v>0</v>
      </c>
      <c r="H27" s="2">
        <v>28708</v>
      </c>
      <c r="I27" s="2">
        <v>27191</v>
      </c>
      <c r="J27" s="2">
        <v>55899</v>
      </c>
      <c r="K27" s="4">
        <f t="shared" si="1"/>
        <v>0</v>
      </c>
      <c r="M27" s="2">
        <v>25686</v>
      </c>
      <c r="N27" s="2">
        <v>23682</v>
      </c>
      <c r="O27" s="2">
        <v>49368</v>
      </c>
      <c r="P27" s="4">
        <f t="shared" si="2"/>
        <v>0</v>
      </c>
      <c r="R27" s="6">
        <f t="shared" si="6"/>
        <v>36.487597911227155</v>
      </c>
      <c r="S27" s="8">
        <f t="shared" si="3"/>
        <v>1.2402088772844877E-2</v>
      </c>
      <c r="U27" s="6">
        <f t="shared" si="4"/>
        <v>32.224543080939945</v>
      </c>
      <c r="V27" s="8">
        <f t="shared" si="5"/>
        <v>-2.4543080939942286E-2</v>
      </c>
    </row>
    <row r="28" spans="1:22" x14ac:dyDescent="0.25">
      <c r="A28" t="s">
        <v>26</v>
      </c>
      <c r="B28" s="13">
        <v>398400</v>
      </c>
      <c r="C28" s="10">
        <v>41.1</v>
      </c>
      <c r="D28" s="11">
        <v>34.9</v>
      </c>
      <c r="E28" s="11">
        <v>6.2</v>
      </c>
      <c r="F28" s="8">
        <f t="shared" si="0"/>
        <v>0</v>
      </c>
      <c r="H28" s="2">
        <v>8320</v>
      </c>
      <c r="I28" s="2">
        <v>8057</v>
      </c>
      <c r="J28" s="2">
        <v>16377</v>
      </c>
      <c r="K28" s="4">
        <f t="shared" si="1"/>
        <v>0</v>
      </c>
      <c r="M28" s="2">
        <v>7066</v>
      </c>
      <c r="N28" s="2">
        <v>6836</v>
      </c>
      <c r="O28" s="2">
        <v>13902</v>
      </c>
      <c r="P28" s="4">
        <f t="shared" si="2"/>
        <v>0</v>
      </c>
      <c r="R28" s="6">
        <f t="shared" si="6"/>
        <v>41.106927710843372</v>
      </c>
      <c r="S28" s="8">
        <f t="shared" si="3"/>
        <v>-6.92771084337096E-3</v>
      </c>
      <c r="U28" s="6">
        <f t="shared" si="4"/>
        <v>34.894578313253014</v>
      </c>
      <c r="V28" s="8">
        <f t="shared" si="5"/>
        <v>5.421686746984733E-3</v>
      </c>
    </row>
    <row r="29" spans="1:22" x14ac:dyDescent="0.25">
      <c r="A29" t="s">
        <v>27</v>
      </c>
      <c r="B29" s="13">
        <v>1795500</v>
      </c>
      <c r="C29" s="10">
        <v>61.1</v>
      </c>
      <c r="D29" s="11">
        <v>37.299999999999997</v>
      </c>
      <c r="E29" s="11">
        <v>23.8</v>
      </c>
      <c r="F29" s="8">
        <f t="shared" si="0"/>
        <v>0</v>
      </c>
      <c r="H29" s="2">
        <v>55834</v>
      </c>
      <c r="I29" s="2">
        <v>53825</v>
      </c>
      <c r="J29" s="2">
        <v>109659</v>
      </c>
      <c r="K29" s="4">
        <f t="shared" si="1"/>
        <v>0</v>
      </c>
      <c r="M29" s="2">
        <v>34596</v>
      </c>
      <c r="N29" s="2">
        <v>32341</v>
      </c>
      <c r="O29" s="2">
        <v>66937</v>
      </c>
      <c r="P29" s="4">
        <f t="shared" si="2"/>
        <v>0</v>
      </c>
      <c r="R29" s="6">
        <f t="shared" si="6"/>
        <v>61.074352548036757</v>
      </c>
      <c r="S29" s="8">
        <f t="shared" si="3"/>
        <v>2.5647451963244805E-2</v>
      </c>
      <c r="U29" s="6">
        <f t="shared" si="4"/>
        <v>37.280423280423278</v>
      </c>
      <c r="V29" s="8">
        <f t="shared" si="5"/>
        <v>1.9576719576718915E-2</v>
      </c>
    </row>
    <row r="30" spans="1:22" x14ac:dyDescent="0.25">
      <c r="A30" t="s">
        <v>28</v>
      </c>
      <c r="B30" s="13">
        <v>2336800</v>
      </c>
      <c r="C30" s="10">
        <v>49.8</v>
      </c>
      <c r="D30" s="11">
        <v>37.799999999999997</v>
      </c>
      <c r="E30" s="11">
        <v>12</v>
      </c>
      <c r="F30" s="8">
        <f t="shared" si="0"/>
        <v>0</v>
      </c>
      <c r="H30" s="2">
        <v>59434</v>
      </c>
      <c r="I30" s="2">
        <v>56907</v>
      </c>
      <c r="J30" s="2">
        <v>116341</v>
      </c>
      <c r="K30" s="4">
        <f t="shared" si="1"/>
        <v>0</v>
      </c>
      <c r="M30" s="2">
        <v>46014</v>
      </c>
      <c r="N30" s="2">
        <v>42351</v>
      </c>
      <c r="O30" s="2">
        <v>88365</v>
      </c>
      <c r="P30" s="4">
        <f t="shared" si="2"/>
        <v>0</v>
      </c>
      <c r="R30" s="6">
        <f t="shared" si="6"/>
        <v>49.786460116398494</v>
      </c>
      <c r="S30" s="8">
        <f t="shared" si="3"/>
        <v>1.3539883601502822E-2</v>
      </c>
      <c r="U30" s="6">
        <f t="shared" si="4"/>
        <v>37.814532694282782</v>
      </c>
      <c r="V30" s="8">
        <f t="shared" si="5"/>
        <v>-1.453269428278503E-2</v>
      </c>
    </row>
    <row r="31" spans="1:22" x14ac:dyDescent="0.25">
      <c r="A31" t="s">
        <v>29</v>
      </c>
      <c r="B31" s="13">
        <v>1677300</v>
      </c>
      <c r="C31" s="10">
        <v>51.6</v>
      </c>
      <c r="D31" s="11">
        <v>38.799999999999997</v>
      </c>
      <c r="E31" s="11">
        <v>12.8</v>
      </c>
      <c r="F31" s="8">
        <f t="shared" si="0"/>
        <v>0</v>
      </c>
      <c r="H31" s="2">
        <v>44049</v>
      </c>
      <c r="I31" s="2">
        <v>42501</v>
      </c>
      <c r="J31" s="2">
        <v>86550</v>
      </c>
      <c r="K31" s="4">
        <f t="shared" si="1"/>
        <v>0</v>
      </c>
      <c r="M31" s="2">
        <v>33872</v>
      </c>
      <c r="N31" s="2">
        <v>31146</v>
      </c>
      <c r="O31" s="2">
        <v>65018</v>
      </c>
      <c r="P31" s="4">
        <f t="shared" si="2"/>
        <v>0</v>
      </c>
      <c r="R31" s="6">
        <f t="shared" si="6"/>
        <v>51.600786979073511</v>
      </c>
      <c r="S31" s="8">
        <f t="shared" si="3"/>
        <v>-7.8697907350999685E-4</v>
      </c>
      <c r="U31" s="6">
        <f t="shared" si="4"/>
        <v>38.763488940559235</v>
      </c>
      <c r="V31" s="8">
        <f t="shared" si="5"/>
        <v>3.6511059440762494E-2</v>
      </c>
    </row>
    <row r="32" spans="1:22" x14ac:dyDescent="0.25">
      <c r="A32" t="s">
        <v>30</v>
      </c>
      <c r="B32" s="13">
        <v>3406900</v>
      </c>
      <c r="C32" s="10">
        <v>51.1</v>
      </c>
      <c r="D32" s="11">
        <v>37.200000000000003</v>
      </c>
      <c r="E32" s="11">
        <v>13.9</v>
      </c>
      <c r="F32" s="8">
        <f t="shared" si="0"/>
        <v>0</v>
      </c>
      <c r="H32" s="2">
        <v>88830</v>
      </c>
      <c r="I32" s="2">
        <v>85188</v>
      </c>
      <c r="J32" s="2">
        <v>174018</v>
      </c>
      <c r="K32" s="4">
        <f t="shared" si="1"/>
        <v>0</v>
      </c>
      <c r="M32" s="2">
        <v>65756</v>
      </c>
      <c r="N32" s="2">
        <v>61198</v>
      </c>
      <c r="O32" s="2">
        <v>126954</v>
      </c>
      <c r="P32" s="4">
        <f t="shared" si="2"/>
        <v>0</v>
      </c>
      <c r="R32" s="6">
        <f t="shared" si="6"/>
        <v>51.07810619624879</v>
      </c>
      <c r="S32" s="8">
        <f t="shared" si="3"/>
        <v>2.1893803751211749E-2</v>
      </c>
      <c r="U32" s="6">
        <f t="shared" si="4"/>
        <v>37.263788194546365</v>
      </c>
      <c r="V32" s="8">
        <f t="shared" si="5"/>
        <v>-6.3788194546361865E-2</v>
      </c>
    </row>
    <row r="33" spans="1:22" x14ac:dyDescent="0.25">
      <c r="A33" t="s">
        <v>31</v>
      </c>
      <c r="B33" s="13">
        <v>3482300</v>
      </c>
      <c r="C33" s="10">
        <v>39.4</v>
      </c>
      <c r="D33" s="11">
        <v>30.5</v>
      </c>
      <c r="E33" s="11">
        <v>8.9</v>
      </c>
      <c r="F33" s="8">
        <f t="shared" si="0"/>
        <v>0</v>
      </c>
      <c r="H33" s="2">
        <v>70927</v>
      </c>
      <c r="I33" s="2">
        <v>66259</v>
      </c>
      <c r="J33" s="2">
        <v>137186</v>
      </c>
      <c r="K33" s="4">
        <f t="shared" si="1"/>
        <v>0</v>
      </c>
      <c r="M33" s="2">
        <v>55647</v>
      </c>
      <c r="N33" s="2">
        <v>50452</v>
      </c>
      <c r="O33" s="2">
        <v>106099</v>
      </c>
      <c r="P33" s="4">
        <f t="shared" si="2"/>
        <v>0</v>
      </c>
      <c r="R33" s="6">
        <f t="shared" si="6"/>
        <v>39.395227292306807</v>
      </c>
      <c r="S33" s="8">
        <f t="shared" si="3"/>
        <v>4.7727076931920465E-3</v>
      </c>
      <c r="U33" s="6">
        <f t="shared" si="4"/>
        <v>30.468081440427305</v>
      </c>
      <c r="V33" s="8">
        <f t="shared" si="5"/>
        <v>3.191855957269496E-2</v>
      </c>
    </row>
    <row r="34" spans="1:22" x14ac:dyDescent="0.25">
      <c r="A34" t="s">
        <v>32</v>
      </c>
      <c r="B34" s="13">
        <v>3263400</v>
      </c>
      <c r="C34" s="10">
        <v>38.799999999999997</v>
      </c>
      <c r="D34" s="11">
        <v>25.4</v>
      </c>
      <c r="E34" s="11">
        <v>13.4</v>
      </c>
      <c r="F34" s="8">
        <f t="shared" si="0"/>
        <v>0</v>
      </c>
      <c r="H34" s="2">
        <v>65087</v>
      </c>
      <c r="I34" s="2">
        <v>61602</v>
      </c>
      <c r="J34" s="2">
        <v>126689</v>
      </c>
      <c r="K34" s="4">
        <f t="shared" si="1"/>
        <v>0</v>
      </c>
      <c r="M34" s="2">
        <v>43072</v>
      </c>
      <c r="N34" s="2">
        <v>39882</v>
      </c>
      <c r="O34" s="2">
        <v>82954</v>
      </c>
      <c r="P34" s="4">
        <f t="shared" si="2"/>
        <v>0</v>
      </c>
      <c r="R34" s="6">
        <f t="shared" si="6"/>
        <v>38.821168106882389</v>
      </c>
      <c r="S34" s="8">
        <f t="shared" si="3"/>
        <v>-2.1168106882392124E-2</v>
      </c>
      <c r="U34" s="6">
        <f t="shared" si="4"/>
        <v>25.419501133786849</v>
      </c>
      <c r="V34" s="8">
        <f t="shared" si="5"/>
        <v>-1.9501133786850033E-2</v>
      </c>
    </row>
    <row r="35" spans="1:22" x14ac:dyDescent="0.25">
      <c r="A35" t="s">
        <v>33</v>
      </c>
      <c r="B35" s="13">
        <v>1263800</v>
      </c>
      <c r="C35" s="10">
        <v>39.4</v>
      </c>
      <c r="D35" s="11">
        <v>30.3</v>
      </c>
      <c r="E35" s="11">
        <v>9.1</v>
      </c>
      <c r="F35" s="8">
        <f t="shared" si="0"/>
        <v>0</v>
      </c>
      <c r="H35" s="2">
        <v>25548</v>
      </c>
      <c r="I35" s="2">
        <v>24208</v>
      </c>
      <c r="J35" s="2">
        <v>49756</v>
      </c>
      <c r="K35" s="4">
        <f t="shared" si="1"/>
        <v>0</v>
      </c>
      <c r="M35" s="2">
        <v>19971</v>
      </c>
      <c r="N35" s="2">
        <v>18342</v>
      </c>
      <c r="O35" s="2">
        <v>38313</v>
      </c>
      <c r="P35" s="4">
        <f t="shared" si="2"/>
        <v>0</v>
      </c>
      <c r="R35" s="6">
        <f t="shared" si="6"/>
        <v>39.370153505301474</v>
      </c>
      <c r="S35" s="8">
        <f t="shared" si="3"/>
        <v>2.984649469852485E-2</v>
      </c>
      <c r="U35" s="6">
        <f t="shared" si="4"/>
        <v>30.315714511789839</v>
      </c>
      <c r="V35" s="8">
        <f t="shared" si="5"/>
        <v>-1.571451178983807E-2</v>
      </c>
    </row>
    <row r="36" spans="1:22" x14ac:dyDescent="0.25">
      <c r="A36" t="s">
        <v>34</v>
      </c>
      <c r="B36" s="13">
        <v>2074600</v>
      </c>
      <c r="C36" s="10">
        <v>48</v>
      </c>
      <c r="D36" s="11">
        <v>35.299999999999997</v>
      </c>
      <c r="E36" s="11">
        <v>12.7</v>
      </c>
      <c r="F36" s="8">
        <f t="shared" si="0"/>
        <v>0</v>
      </c>
      <c r="H36" s="2">
        <v>50912</v>
      </c>
      <c r="I36" s="2">
        <v>48633</v>
      </c>
      <c r="J36" s="2">
        <v>99545</v>
      </c>
      <c r="K36" s="4">
        <f t="shared" si="1"/>
        <v>0</v>
      </c>
      <c r="M36" s="2">
        <v>37497</v>
      </c>
      <c r="N36" s="2">
        <v>35699</v>
      </c>
      <c r="O36" s="2">
        <v>73196</v>
      </c>
      <c r="P36" s="4">
        <f t="shared" si="2"/>
        <v>0</v>
      </c>
      <c r="R36" s="6">
        <f t="shared" si="6"/>
        <v>47.982743661428707</v>
      </c>
      <c r="S36" s="8">
        <f t="shared" si="3"/>
        <v>1.7256338571293384E-2</v>
      </c>
      <c r="U36" s="6">
        <f t="shared" si="4"/>
        <v>35.281982068832548</v>
      </c>
      <c r="V36" s="8">
        <f t="shared" si="5"/>
        <v>1.8017931167449319E-2</v>
      </c>
    </row>
    <row r="37" spans="1:22" x14ac:dyDescent="0.25">
      <c r="A37" t="s">
        <v>35</v>
      </c>
      <c r="B37" s="13">
        <v>3206800</v>
      </c>
      <c r="C37" s="10">
        <v>58.9</v>
      </c>
      <c r="D37" s="11">
        <v>37.200000000000003</v>
      </c>
      <c r="E37" s="11">
        <v>21.7</v>
      </c>
      <c r="F37" s="8">
        <f t="shared" si="0"/>
        <v>0</v>
      </c>
      <c r="H37" s="2">
        <v>96381</v>
      </c>
      <c r="I37" s="2">
        <v>92622</v>
      </c>
      <c r="J37" s="2">
        <v>189003</v>
      </c>
      <c r="K37" s="4">
        <f t="shared" si="1"/>
        <v>0</v>
      </c>
      <c r="M37" s="2">
        <v>62232</v>
      </c>
      <c r="N37" s="2">
        <v>57276</v>
      </c>
      <c r="O37" s="2">
        <v>119508</v>
      </c>
      <c r="P37" s="4">
        <f t="shared" si="2"/>
        <v>0</v>
      </c>
      <c r="R37" s="6">
        <f t="shared" si="6"/>
        <v>58.938193838094051</v>
      </c>
      <c r="S37" s="8">
        <f t="shared" si="3"/>
        <v>-3.8193838094052524E-2</v>
      </c>
      <c r="U37" s="6">
        <f t="shared" si="4"/>
        <v>37.267057502806537</v>
      </c>
      <c r="V37" s="8">
        <f t="shared" si="5"/>
        <v>-6.705750280653433E-2</v>
      </c>
    </row>
    <row r="38" spans="1:22" x14ac:dyDescent="0.25">
      <c r="A38" t="s">
        <v>36</v>
      </c>
      <c r="B38" s="13">
        <v>2475400</v>
      </c>
      <c r="C38" s="10">
        <v>34.200000000000003</v>
      </c>
      <c r="D38" s="11">
        <v>28.6</v>
      </c>
      <c r="E38" s="11">
        <v>5.6</v>
      </c>
      <c r="F38" s="8">
        <f t="shared" si="0"/>
        <v>0</v>
      </c>
      <c r="H38" s="2">
        <v>43065</v>
      </c>
      <c r="I38" s="2">
        <v>41492</v>
      </c>
      <c r="J38" s="2">
        <v>84557</v>
      </c>
      <c r="K38" s="4">
        <f t="shared" si="1"/>
        <v>0</v>
      </c>
      <c r="M38" s="2">
        <v>39246</v>
      </c>
      <c r="N38" s="2">
        <v>31546</v>
      </c>
      <c r="O38" s="2">
        <v>70792</v>
      </c>
      <c r="P38" s="4">
        <f t="shared" si="2"/>
        <v>0</v>
      </c>
      <c r="R38" s="6">
        <f t="shared" si="6"/>
        <v>34.158923810293288</v>
      </c>
      <c r="S38" s="8">
        <f t="shared" si="3"/>
        <v>4.1076189706714672E-2</v>
      </c>
      <c r="U38" s="6">
        <f t="shared" si="4"/>
        <v>28.598206350488809</v>
      </c>
      <c r="V38" s="8">
        <f t="shared" si="5"/>
        <v>1.793649511192541E-3</v>
      </c>
    </row>
    <row r="39" spans="1:22" x14ac:dyDescent="0.25">
      <c r="A39" t="s">
        <v>37</v>
      </c>
      <c r="B39" s="13">
        <v>2812400</v>
      </c>
      <c r="C39" s="10">
        <v>52</v>
      </c>
      <c r="D39" s="11">
        <v>34.5</v>
      </c>
      <c r="E39" s="11">
        <v>17.5</v>
      </c>
      <c r="F39" s="8">
        <f t="shared" si="0"/>
        <v>0</v>
      </c>
      <c r="H39" s="2">
        <v>74535</v>
      </c>
      <c r="I39" s="2">
        <v>71735</v>
      </c>
      <c r="J39" s="2">
        <v>146270</v>
      </c>
      <c r="K39" s="4">
        <f t="shared" si="1"/>
        <v>0</v>
      </c>
      <c r="M39" s="2">
        <v>50396</v>
      </c>
      <c r="N39" s="2">
        <v>46487</v>
      </c>
      <c r="O39" s="2">
        <v>96883</v>
      </c>
      <c r="P39" s="4">
        <f t="shared" si="2"/>
        <v>0</v>
      </c>
      <c r="R39" s="6">
        <f t="shared" si="6"/>
        <v>52.008960318589104</v>
      </c>
      <c r="S39" s="8">
        <f t="shared" si="3"/>
        <v>-8.9603185891036219E-3</v>
      </c>
      <c r="U39" s="6">
        <f t="shared" si="4"/>
        <v>34.44851372493244</v>
      </c>
      <c r="V39" s="8">
        <f t="shared" si="5"/>
        <v>5.1486275067560427E-2</v>
      </c>
    </row>
    <row r="40" spans="1:22" x14ac:dyDescent="0.25">
      <c r="A40" t="s">
        <v>38</v>
      </c>
      <c r="B40" s="13">
        <v>1750600</v>
      </c>
      <c r="C40" s="10">
        <v>53.9</v>
      </c>
      <c r="D40" s="11">
        <v>35.4</v>
      </c>
      <c r="E40" s="11">
        <v>18.5</v>
      </c>
      <c r="F40" s="8">
        <f t="shared" si="0"/>
        <v>0</v>
      </c>
      <c r="H40" s="2">
        <v>48446</v>
      </c>
      <c r="I40" s="2">
        <v>45993</v>
      </c>
      <c r="J40" s="2">
        <v>94439</v>
      </c>
      <c r="K40" s="4">
        <f t="shared" si="1"/>
        <v>0</v>
      </c>
      <c r="M40" s="2">
        <v>31935</v>
      </c>
      <c r="N40" s="2">
        <v>29996</v>
      </c>
      <c r="O40" s="2">
        <v>61931</v>
      </c>
      <c r="P40" s="4">
        <f t="shared" si="2"/>
        <v>0</v>
      </c>
      <c r="R40" s="6">
        <f t="shared" si="6"/>
        <v>53.946646863932365</v>
      </c>
      <c r="S40" s="8">
        <f t="shared" si="3"/>
        <v>-4.66468639323665E-2</v>
      </c>
      <c r="U40" s="6">
        <f t="shared" si="4"/>
        <v>35.377013595338738</v>
      </c>
      <c r="V40" s="8">
        <f t="shared" si="5"/>
        <v>2.2986404661260451E-2</v>
      </c>
    </row>
    <row r="41" spans="1:22" x14ac:dyDescent="0.25">
      <c r="A41" t="s">
        <v>39</v>
      </c>
      <c r="B41" s="13">
        <v>1746200</v>
      </c>
      <c r="C41" s="10">
        <v>48.3</v>
      </c>
      <c r="D41" s="14">
        <v>38.4</v>
      </c>
      <c r="E41" s="14">
        <v>9.9</v>
      </c>
      <c r="F41" s="8">
        <f t="shared" si="0"/>
        <v>0</v>
      </c>
      <c r="H41" s="2">
        <v>43145</v>
      </c>
      <c r="I41" s="2">
        <v>41197</v>
      </c>
      <c r="J41" s="2">
        <v>84342</v>
      </c>
      <c r="K41" s="4">
        <f t="shared" si="1"/>
        <v>0</v>
      </c>
      <c r="M41" s="2">
        <v>34688</v>
      </c>
      <c r="N41" s="2">
        <v>32384</v>
      </c>
      <c r="O41" s="2">
        <v>67072</v>
      </c>
      <c r="P41" s="4">
        <f t="shared" si="2"/>
        <v>0</v>
      </c>
      <c r="R41" s="6">
        <f t="shared" si="6"/>
        <v>48.300309242927497</v>
      </c>
      <c r="S41" s="8">
        <f t="shared" si="3"/>
        <v>-3.0924292750000859E-4</v>
      </c>
      <c r="U41" s="6">
        <f t="shared" si="4"/>
        <v>38.410262283816287</v>
      </c>
      <c r="V41" s="8">
        <f t="shared" si="5"/>
        <v>-1.0262283816288686E-2</v>
      </c>
    </row>
    <row r="42" spans="1:22" x14ac:dyDescent="0.25">
      <c r="A42" t="s">
        <v>40</v>
      </c>
      <c r="B42" s="13">
        <v>1602700</v>
      </c>
      <c r="C42" s="10">
        <v>45.3</v>
      </c>
      <c r="D42" s="11">
        <v>27.6</v>
      </c>
      <c r="E42" s="11">
        <v>17.7</v>
      </c>
      <c r="F42" s="8">
        <f t="shared" si="0"/>
        <v>0</v>
      </c>
      <c r="H42" s="2">
        <v>37102</v>
      </c>
      <c r="I42" s="2">
        <v>35514</v>
      </c>
      <c r="J42" s="2">
        <v>72616</v>
      </c>
      <c r="K42" s="4">
        <f t="shared" si="1"/>
        <v>0</v>
      </c>
      <c r="M42" s="2">
        <v>23573</v>
      </c>
      <c r="N42" s="2">
        <v>20782</v>
      </c>
      <c r="O42" s="2">
        <v>44355</v>
      </c>
      <c r="P42" s="4">
        <f t="shared" si="2"/>
        <v>0</v>
      </c>
      <c r="R42" s="6">
        <f t="shared" si="6"/>
        <v>45.308541835652335</v>
      </c>
      <c r="S42" s="8">
        <f t="shared" si="3"/>
        <v>-8.5418356523376815E-3</v>
      </c>
      <c r="U42" s="6">
        <f t="shared" si="4"/>
        <v>27.675173145317277</v>
      </c>
      <c r="V42" s="8">
        <f t="shared" si="5"/>
        <v>-7.5173145317275925E-2</v>
      </c>
    </row>
    <row r="43" spans="1:22" x14ac:dyDescent="0.25">
      <c r="A43" t="s">
        <v>41</v>
      </c>
      <c r="B43" s="13">
        <v>3124100</v>
      </c>
      <c r="C43" s="10">
        <v>51</v>
      </c>
      <c r="D43" s="11">
        <v>33.6</v>
      </c>
      <c r="E43" s="11">
        <v>17.399999999999999</v>
      </c>
      <c r="F43" s="8">
        <f t="shared" si="0"/>
        <v>0</v>
      </c>
      <c r="H43" s="2">
        <v>81070</v>
      </c>
      <c r="I43" s="2">
        <v>78206</v>
      </c>
      <c r="J43" s="2">
        <v>159276</v>
      </c>
      <c r="K43" s="4">
        <f t="shared" si="1"/>
        <v>0</v>
      </c>
      <c r="M43" s="2">
        <v>54045</v>
      </c>
      <c r="N43" s="2">
        <v>50826</v>
      </c>
      <c r="O43" s="2">
        <v>104871</v>
      </c>
      <c r="P43" s="4">
        <f t="shared" si="2"/>
        <v>0</v>
      </c>
      <c r="R43" s="6">
        <f t="shared" si="6"/>
        <v>50.983003104894209</v>
      </c>
      <c r="S43" s="8">
        <f t="shared" si="3"/>
        <v>1.6996895105791054E-2</v>
      </c>
      <c r="U43" s="6">
        <f t="shared" si="4"/>
        <v>33.568387695656348</v>
      </c>
      <c r="V43" s="8">
        <f t="shared" si="5"/>
        <v>3.1612304343653364E-2</v>
      </c>
    </row>
    <row r="44" spans="1:22" x14ac:dyDescent="0.25">
      <c r="A44" t="s">
        <v>42</v>
      </c>
      <c r="B44" s="13">
        <v>2037200</v>
      </c>
      <c r="C44" s="10">
        <v>44.3</v>
      </c>
      <c r="D44" s="11">
        <v>36.5</v>
      </c>
      <c r="E44" s="11">
        <v>7.8</v>
      </c>
      <c r="F44" s="8">
        <f t="shared" si="0"/>
        <v>0</v>
      </c>
      <c r="H44" s="2">
        <v>45832</v>
      </c>
      <c r="I44" s="2">
        <v>44334</v>
      </c>
      <c r="J44" s="2">
        <v>90166</v>
      </c>
      <c r="K44" s="4">
        <f t="shared" si="1"/>
        <v>0</v>
      </c>
      <c r="M44" s="2">
        <v>38519</v>
      </c>
      <c r="N44" s="2">
        <v>35824</v>
      </c>
      <c r="O44" s="2">
        <v>74343</v>
      </c>
      <c r="P44" s="4">
        <f t="shared" si="2"/>
        <v>0</v>
      </c>
      <c r="R44" s="6">
        <f t="shared" si="6"/>
        <v>44.259768309444333</v>
      </c>
      <c r="S44" s="8">
        <f t="shared" si="3"/>
        <v>4.0231690555664557E-2</v>
      </c>
      <c r="U44" s="6">
        <f t="shared" si="4"/>
        <v>36.492735126644412</v>
      </c>
      <c r="V44" s="8">
        <f t="shared" si="5"/>
        <v>7.2648733555880085E-3</v>
      </c>
    </row>
    <row r="45" spans="1:22" x14ac:dyDescent="0.25">
      <c r="A45" t="s">
        <v>43</v>
      </c>
      <c r="B45" s="13">
        <v>1626200</v>
      </c>
      <c r="C45" s="10">
        <v>49.4</v>
      </c>
      <c r="D45" s="11">
        <v>42.9</v>
      </c>
      <c r="E45" s="11">
        <v>6.5</v>
      </c>
      <c r="F45" s="8">
        <f t="shared" si="0"/>
        <v>0</v>
      </c>
      <c r="H45" s="2">
        <v>41277</v>
      </c>
      <c r="I45" s="2">
        <v>39037</v>
      </c>
      <c r="J45" s="2">
        <v>80314</v>
      </c>
      <c r="K45" s="4">
        <f t="shared" si="1"/>
        <v>0</v>
      </c>
      <c r="M45" s="2">
        <v>36121</v>
      </c>
      <c r="N45" s="2">
        <v>33705</v>
      </c>
      <c r="O45" s="2">
        <v>69826</v>
      </c>
      <c r="P45" s="4">
        <f t="shared" si="2"/>
        <v>0</v>
      </c>
      <c r="R45" s="6">
        <f t="shared" si="6"/>
        <v>49.387529209199357</v>
      </c>
      <c r="S45" s="8">
        <f t="shared" si="3"/>
        <v>1.2470790800641396E-2</v>
      </c>
      <c r="U45" s="6">
        <f t="shared" si="4"/>
        <v>42.938137990407085</v>
      </c>
      <c r="V45" s="8">
        <f t="shared" si="5"/>
        <v>-3.8137990407086875E-2</v>
      </c>
    </row>
    <row r="46" spans="1:22" x14ac:dyDescent="0.25">
      <c r="A46" t="s">
        <v>44</v>
      </c>
      <c r="B46" s="13">
        <v>2566900</v>
      </c>
      <c r="C46" s="10">
        <v>54.5</v>
      </c>
      <c r="D46" s="11">
        <v>33.6</v>
      </c>
      <c r="E46" s="11">
        <v>20.9</v>
      </c>
      <c r="F46" s="8">
        <f t="shared" si="0"/>
        <v>0</v>
      </c>
      <c r="H46" s="2">
        <v>71521</v>
      </c>
      <c r="I46" s="2">
        <v>68429</v>
      </c>
      <c r="J46" s="2">
        <v>139950</v>
      </c>
      <c r="K46" s="4">
        <f t="shared" si="1"/>
        <v>0</v>
      </c>
      <c r="M46" s="2">
        <v>43850</v>
      </c>
      <c r="N46" s="2">
        <v>42394</v>
      </c>
      <c r="O46" s="2">
        <v>86244</v>
      </c>
      <c r="P46" s="4">
        <f t="shared" si="2"/>
        <v>0</v>
      </c>
      <c r="R46" s="6">
        <f t="shared" si="6"/>
        <v>54.521017569831315</v>
      </c>
      <c r="S46" s="8">
        <f t="shared" si="3"/>
        <v>-2.1017569831315086E-2</v>
      </c>
      <c r="U46" s="6">
        <f t="shared" si="4"/>
        <v>33.598504032100976</v>
      </c>
      <c r="V46" s="8">
        <f t="shared" si="5"/>
        <v>1.4959678990251746E-3</v>
      </c>
    </row>
    <row r="47" spans="1:22" x14ac:dyDescent="0.25">
      <c r="A47" t="s">
        <v>45</v>
      </c>
      <c r="B47" s="13">
        <v>2919700</v>
      </c>
      <c r="C47" s="10">
        <v>44</v>
      </c>
      <c r="D47" s="11">
        <v>30.1</v>
      </c>
      <c r="E47" s="11">
        <v>13.9</v>
      </c>
      <c r="F47" s="8">
        <f t="shared" si="0"/>
        <v>0</v>
      </c>
      <c r="H47" s="2">
        <v>66014</v>
      </c>
      <c r="I47" s="2">
        <v>62529</v>
      </c>
      <c r="J47" s="2">
        <v>128543</v>
      </c>
      <c r="K47" s="4">
        <f t="shared" si="1"/>
        <v>0</v>
      </c>
      <c r="M47" s="2">
        <v>45368</v>
      </c>
      <c r="N47" s="2">
        <v>42605</v>
      </c>
      <c r="O47" s="2">
        <v>87973</v>
      </c>
      <c r="P47" s="4">
        <f t="shared" si="2"/>
        <v>0</v>
      </c>
      <c r="R47" s="6">
        <f t="shared" si="6"/>
        <v>44.026098571771072</v>
      </c>
      <c r="S47" s="8">
        <f t="shared" si="3"/>
        <v>-2.6098571771072443E-2</v>
      </c>
      <c r="U47" s="6">
        <f t="shared" si="4"/>
        <v>30.130835359797238</v>
      </c>
      <c r="V47" s="8">
        <f t="shared" si="5"/>
        <v>-3.0835359797237061E-2</v>
      </c>
    </row>
    <row r="48" spans="1:22" x14ac:dyDescent="0.25">
      <c r="A48" t="s">
        <v>46</v>
      </c>
      <c r="B48" s="13">
        <v>3215700</v>
      </c>
      <c r="C48" s="10">
        <v>40.9</v>
      </c>
      <c r="D48" s="11">
        <v>23.2</v>
      </c>
      <c r="E48" s="11">
        <v>17.7</v>
      </c>
      <c r="F48" s="8">
        <f t="shared" si="0"/>
        <v>0</v>
      </c>
      <c r="H48" s="2">
        <v>67287</v>
      </c>
      <c r="I48" s="2">
        <v>64347</v>
      </c>
      <c r="J48" s="2">
        <v>131634</v>
      </c>
      <c r="K48" s="4">
        <f t="shared" si="1"/>
        <v>0</v>
      </c>
      <c r="M48" s="9">
        <v>39595</v>
      </c>
      <c r="N48" s="2">
        <v>34990</v>
      </c>
      <c r="O48" s="2">
        <v>74585</v>
      </c>
      <c r="P48" s="4">
        <f t="shared" si="2"/>
        <v>0</v>
      </c>
      <c r="R48" s="6">
        <f t="shared" si="6"/>
        <v>40.93478869297509</v>
      </c>
      <c r="S48" s="8">
        <f t="shared" si="3"/>
        <v>-3.4788692975091351E-2</v>
      </c>
      <c r="U48" s="6">
        <f t="shared" si="4"/>
        <v>23.194016854806108</v>
      </c>
      <c r="V48" s="8">
        <f t="shared" si="5"/>
        <v>5.9831451938912039E-3</v>
      </c>
    </row>
    <row r="49" spans="1:22" x14ac:dyDescent="0.25">
      <c r="A49" t="s">
        <v>47</v>
      </c>
      <c r="B49" s="13">
        <v>2693800</v>
      </c>
      <c r="C49" s="10">
        <v>41.7</v>
      </c>
      <c r="D49" s="11">
        <v>27.3</v>
      </c>
      <c r="E49" s="11">
        <v>14.4</v>
      </c>
      <c r="F49" s="8">
        <f t="shared" si="0"/>
        <v>0</v>
      </c>
      <c r="H49" s="2">
        <v>57987</v>
      </c>
      <c r="I49" s="2">
        <v>54454</v>
      </c>
      <c r="J49" s="2">
        <v>112441</v>
      </c>
      <c r="K49" s="4">
        <f t="shared" si="1"/>
        <v>0</v>
      </c>
      <c r="M49" s="2">
        <v>38015</v>
      </c>
      <c r="N49" s="2">
        <v>35586</v>
      </c>
      <c r="O49" s="2">
        <v>73601</v>
      </c>
      <c r="P49" s="4">
        <f t="shared" si="2"/>
        <v>0</v>
      </c>
      <c r="R49" s="6">
        <f t="shared" si="6"/>
        <v>41.740663746380577</v>
      </c>
      <c r="S49" s="8">
        <f t="shared" si="3"/>
        <v>-4.0663746380573684E-2</v>
      </c>
      <c r="U49" s="6">
        <f t="shared" si="4"/>
        <v>27.32236988640582</v>
      </c>
      <c r="V49" s="8">
        <f t="shared" si="5"/>
        <v>-2.2369886405819273E-2</v>
      </c>
    </row>
    <row r="50" spans="1:22" x14ac:dyDescent="0.25">
      <c r="A50" t="s">
        <v>48</v>
      </c>
      <c r="B50" s="13">
        <v>449400</v>
      </c>
      <c r="C50" s="10">
        <v>26.7</v>
      </c>
      <c r="D50" s="11">
        <v>21.5</v>
      </c>
      <c r="E50" s="11">
        <v>5.2</v>
      </c>
      <c r="F50" s="8">
        <f t="shared" si="0"/>
        <v>0</v>
      </c>
      <c r="H50" s="2">
        <v>6160</v>
      </c>
      <c r="I50" s="2">
        <v>5831</v>
      </c>
      <c r="J50" s="2">
        <v>11991</v>
      </c>
      <c r="K50" s="4">
        <f t="shared" si="1"/>
        <v>0</v>
      </c>
      <c r="M50" s="2">
        <v>5187</v>
      </c>
      <c r="N50" s="2">
        <v>4507</v>
      </c>
      <c r="O50" s="2">
        <v>9694</v>
      </c>
      <c r="P50" s="4">
        <f t="shared" si="2"/>
        <v>0</v>
      </c>
      <c r="R50" s="6">
        <f t="shared" si="6"/>
        <v>26.682242990654206</v>
      </c>
      <c r="S50" s="8">
        <f t="shared" si="3"/>
        <v>1.7757009345793051E-2</v>
      </c>
      <c r="U50" s="6">
        <f t="shared" si="4"/>
        <v>21.570983533600355</v>
      </c>
      <c r="V50" s="8">
        <f t="shared" si="5"/>
        <v>-7.0983533600355031E-2</v>
      </c>
    </row>
    <row r="51" spans="1:22" x14ac:dyDescent="0.25">
      <c r="A51" t="s">
        <v>49</v>
      </c>
      <c r="B51" s="3">
        <v>1166800</v>
      </c>
      <c r="C51" s="5">
        <v>37.6</v>
      </c>
      <c r="D51" s="6">
        <v>30.8</v>
      </c>
      <c r="E51" s="6">
        <v>6.8</v>
      </c>
      <c r="F51" s="8">
        <f t="shared" si="0"/>
        <v>0</v>
      </c>
      <c r="H51" s="2">
        <v>22289</v>
      </c>
      <c r="I51" s="2">
        <v>21544</v>
      </c>
      <c r="J51" s="2">
        <v>43833</v>
      </c>
      <c r="K51" s="4">
        <f t="shared" si="1"/>
        <v>0</v>
      </c>
      <c r="M51" s="2">
        <v>18187</v>
      </c>
      <c r="N51" s="2">
        <v>17779</v>
      </c>
      <c r="O51" s="2">
        <v>35966</v>
      </c>
      <c r="P51" s="4">
        <f t="shared" si="2"/>
        <v>0</v>
      </c>
      <c r="R51" s="6">
        <f t="shared" si="6"/>
        <v>37.566849502913954</v>
      </c>
      <c r="S51" s="8">
        <f t="shared" si="3"/>
        <v>3.3150497086047892E-2</v>
      </c>
      <c r="U51" s="6">
        <f t="shared" si="4"/>
        <v>30.824477202605415</v>
      </c>
      <c r="V51" s="8">
        <f t="shared" si="5"/>
        <v>-2.4477202605414305E-2</v>
      </c>
    </row>
    <row r="52" spans="1:22" x14ac:dyDescent="0.25">
      <c r="A52" t="s">
        <v>55</v>
      </c>
      <c r="B52" s="3">
        <v>107625800</v>
      </c>
      <c r="C52" s="5">
        <v>44.9</v>
      </c>
      <c r="D52" s="6">
        <v>31.6</v>
      </c>
      <c r="E52" s="6">
        <v>13.3</v>
      </c>
      <c r="F52" s="8">
        <f t="shared" si="0"/>
        <v>0</v>
      </c>
      <c r="H52" s="2">
        <v>2477088</v>
      </c>
      <c r="I52" s="2">
        <v>2353164</v>
      </c>
      <c r="J52" s="2">
        <v>4830252</v>
      </c>
      <c r="K52" s="4">
        <f t="shared" si="1"/>
        <v>0</v>
      </c>
      <c r="M52" s="2">
        <v>1770405</v>
      </c>
      <c r="N52" s="2">
        <v>1635060</v>
      </c>
      <c r="O52" s="2">
        <v>3405465</v>
      </c>
      <c r="P52" s="4">
        <f t="shared" si="2"/>
        <v>0</v>
      </c>
      <c r="R52" s="6">
        <f t="shared" si="6"/>
        <v>44.880056640693958</v>
      </c>
      <c r="S52" s="8">
        <f t="shared" si="3"/>
        <v>1.994335930604052E-2</v>
      </c>
      <c r="U52" s="6">
        <f t="shared" si="4"/>
        <v>31.641716019764779</v>
      </c>
      <c r="V52" s="8">
        <f t="shared" si="5"/>
        <v>-4.1716019764777457E-2</v>
      </c>
    </row>
    <row r="53" spans="1:22" x14ac:dyDescent="0.25">
      <c r="H53" s="2"/>
      <c r="I53" s="2"/>
      <c r="J53" s="2"/>
    </row>
    <row r="54" spans="1:22" x14ac:dyDescent="0.25">
      <c r="A54" s="1" t="s">
        <v>67</v>
      </c>
      <c r="B54" s="4">
        <f>SUM(B2:B51)</f>
        <v>107625800</v>
      </c>
      <c r="H54" s="4">
        <f>SUM(H2:H51)</f>
        <v>2477088</v>
      </c>
      <c r="I54" s="4">
        <f>SUM(I2:I51)</f>
        <v>2353164</v>
      </c>
      <c r="J54" s="4">
        <f>SUM(J2:J51)</f>
        <v>4830252</v>
      </c>
      <c r="M54" s="4">
        <f>SUM(M2:M51)</f>
        <v>1770405</v>
      </c>
      <c r="N54" s="4">
        <f>SUM(N2:N51)</f>
        <v>1635060</v>
      </c>
      <c r="O54" s="4">
        <f>SUM(O2:O51)</f>
        <v>3405465</v>
      </c>
    </row>
    <row r="55" spans="1:22" x14ac:dyDescent="0.25">
      <c r="B55" s="4">
        <f>B52-B54</f>
        <v>0</v>
      </c>
      <c r="H55" s="4">
        <f>H52-H54</f>
        <v>0</v>
      </c>
      <c r="I55" s="4">
        <f>I52-I54</f>
        <v>0</v>
      </c>
      <c r="J55" s="4">
        <f>J52-J54</f>
        <v>0</v>
      </c>
      <c r="M55" s="4">
        <f>M52-M54</f>
        <v>0</v>
      </c>
      <c r="N55" s="4">
        <f>N52-N54</f>
        <v>0</v>
      </c>
      <c r="O55" s="4">
        <f>O52-O54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2024-08-24T23:11:11Z</dcterms:created>
  <dcterms:modified xsi:type="dcterms:W3CDTF">2024-08-25T05:42:37Z</dcterms:modified>
</cp:coreProperties>
</file>