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2A3257A4-551B-4B7B-885B-37F9FA19A842}" xr6:coauthVersionLast="45" xr6:coauthVersionMax="45" xr10:uidLastSave="{00000000-0000-0000-0000-000000000000}"/>
  <bookViews>
    <workbookView xWindow="0" yWindow="90" windowWidth="23355" windowHeight="22275" activeTab="6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U20" i="5" l="1"/>
  <c r="T20" i="5"/>
  <c r="S20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5" i="4"/>
  <c r="B86" i="4" s="1"/>
  <c r="B87" i="4" s="1"/>
  <c r="B88" i="4" s="1"/>
  <c r="B89" i="4" s="1"/>
  <c r="B90" i="4" s="1"/>
  <c r="B91" i="4" s="1"/>
  <c r="B92" i="4" s="1"/>
  <c r="B84" i="4"/>
  <c r="B83" i="4"/>
  <c r="B75" i="4"/>
  <c r="B76" i="4" s="1"/>
  <c r="B77" i="4" s="1"/>
  <c r="B78" i="4" s="1"/>
  <c r="B79" i="4" s="1"/>
  <c r="B80" i="4" s="1"/>
  <c r="B81" i="4" s="1"/>
  <c r="B82" i="4" s="1"/>
  <c r="B74" i="4"/>
  <c r="B73" i="4"/>
  <c r="B66" i="4"/>
  <c r="B67" i="4" s="1"/>
  <c r="B68" i="4" s="1"/>
  <c r="B69" i="4" s="1"/>
  <c r="B70" i="4" s="1"/>
  <c r="B71" i="4" s="1"/>
  <c r="B72" i="4" s="1"/>
  <c r="B65" i="4"/>
  <c r="B64" i="4"/>
  <c r="B63" i="4"/>
  <c r="B60" i="4"/>
  <c r="B61" i="4" s="1"/>
  <c r="B62" i="4" s="1"/>
  <c r="B59" i="4"/>
  <c r="B58" i="4"/>
  <c r="AE5" i="4"/>
  <c r="Y5" i="4"/>
  <c r="S5" i="4"/>
  <c r="M5" i="4"/>
  <c r="G5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</calcChain>
</file>

<file path=xl/sharedStrings.xml><?xml version="1.0" encoding="utf-8"?>
<sst xmlns="http://schemas.openxmlformats.org/spreadsheetml/2006/main" count="169" uniqueCount="59">
  <si>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</si>
  <si>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</si>
  <si>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</si>
  <si>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</si>
  <si>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</si>
  <si>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</si>
  <si>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</si>
  <si>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</si>
  <si>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</si>
  <si>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</si>
  <si>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</si>
  <si>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</si>
  <si>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</si>
  <si>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</si>
  <si>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</si>
  <si>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</si>
  <si>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</si>
  <si>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</si>
  <si>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</si>
  <si>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</si>
  <si>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</si>
  <si>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</si>
  <si>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</si>
  <si>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</si>
  <si>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</si>
  <si>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</si>
  <si>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Итоги переписи Красной Армии и флота. 28 августа 1920 года (Труды ЦСУ, т. 13, вып. 2), стр. 2-3</t>
  </si>
  <si>
    <t>неуказ.</t>
  </si>
  <si>
    <t>при условном равномерном распределении комбинированных возрастных групп по годам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</si>
  <si>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</si>
  <si>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</si>
  <si>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</si>
  <si>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</si>
  <si>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</si>
  <si>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по возрастным группам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</si>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</sst>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-2996424</c:v>
                </c:pt>
                <c:pt idx="4">
                  <c:v>-2071405</c:v>
                </c:pt>
                <c:pt idx="5">
                  <c:v>-1832683</c:v>
                </c:pt>
                <c:pt idx="6">
                  <c:v>-1565666</c:v>
                </c:pt>
                <c:pt idx="7">
                  <c:v>-1726925</c:v>
                </c:pt>
                <c:pt idx="8">
                  <c:v>-1408163</c:v>
                </c:pt>
                <c:pt idx="9">
                  <c:v>-1400358</c:v>
                </c:pt>
                <c:pt idx="10">
                  <c:v>-1014083</c:v>
                </c:pt>
                <c:pt idx="11">
                  <c:v>-1016053</c:v>
                </c:pt>
                <c:pt idx="12">
                  <c:v>-807882.49999999988</c:v>
                </c:pt>
                <c:pt idx="13">
                  <c:v>-544797.5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2996424</c:v>
                      </c:pt>
                      <c:pt idx="4">
                        <c:v>2071405</c:v>
                      </c:pt>
                      <c:pt idx="5">
                        <c:v>1832683</c:v>
                      </c:pt>
                      <c:pt idx="6">
                        <c:v>1565666</c:v>
                      </c:pt>
                      <c:pt idx="7">
                        <c:v>1726925</c:v>
                      </c:pt>
                      <c:pt idx="8">
                        <c:v>1408163</c:v>
                      </c:pt>
                      <c:pt idx="9">
                        <c:v>1400358</c:v>
                      </c:pt>
                      <c:pt idx="10">
                        <c:v>1014083</c:v>
                      </c:pt>
                      <c:pt idx="11">
                        <c:v>1016053</c:v>
                      </c:pt>
                      <c:pt idx="12">
                        <c:v>807882.49999999988</c:v>
                      </c:pt>
                      <c:pt idx="13">
                        <c:v>544797.5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-670400</c:v>
                </c:pt>
                <c:pt idx="16">
                  <c:v>-713569</c:v>
                </c:pt>
                <c:pt idx="17">
                  <c:v>-602838</c:v>
                </c:pt>
                <c:pt idx="18">
                  <c:v>-518106</c:v>
                </c:pt>
                <c:pt idx="19">
                  <c:v>-491511</c:v>
                </c:pt>
                <c:pt idx="20">
                  <c:v>-513590</c:v>
                </c:pt>
                <c:pt idx="21">
                  <c:v>-338741</c:v>
                </c:pt>
                <c:pt idx="22">
                  <c:v>-418726</c:v>
                </c:pt>
                <c:pt idx="23">
                  <c:v>-428013</c:v>
                </c:pt>
                <c:pt idx="24">
                  <c:v>-372335</c:v>
                </c:pt>
                <c:pt idx="25">
                  <c:v>-430837</c:v>
                </c:pt>
                <c:pt idx="26">
                  <c:v>-361157</c:v>
                </c:pt>
                <c:pt idx="27">
                  <c:v>-377080</c:v>
                </c:pt>
                <c:pt idx="28">
                  <c:v>-380781</c:v>
                </c:pt>
                <c:pt idx="29">
                  <c:v>-282828</c:v>
                </c:pt>
                <c:pt idx="30">
                  <c:v>-399969</c:v>
                </c:pt>
                <c:pt idx="31">
                  <c:v>-204058</c:v>
                </c:pt>
                <c:pt idx="32">
                  <c:v>-336201</c:v>
                </c:pt>
                <c:pt idx="33">
                  <c:v>-344670</c:v>
                </c:pt>
                <c:pt idx="34">
                  <c:v>-280768</c:v>
                </c:pt>
                <c:pt idx="35">
                  <c:v>-399506</c:v>
                </c:pt>
                <c:pt idx="36">
                  <c:v>-323419</c:v>
                </c:pt>
                <c:pt idx="37">
                  <c:v>-339611</c:v>
                </c:pt>
                <c:pt idx="38">
                  <c:v>-372569</c:v>
                </c:pt>
                <c:pt idx="39">
                  <c:v>-291820</c:v>
                </c:pt>
                <c:pt idx="40">
                  <c:v>-392886</c:v>
                </c:pt>
                <c:pt idx="41">
                  <c:v>-200817</c:v>
                </c:pt>
                <c:pt idx="42">
                  <c:v>-306701</c:v>
                </c:pt>
                <c:pt idx="43">
                  <c:v>-281649</c:v>
                </c:pt>
                <c:pt idx="44">
                  <c:v>-226110</c:v>
                </c:pt>
                <c:pt idx="45">
                  <c:v>-415284</c:v>
                </c:pt>
                <c:pt idx="46">
                  <c:v>-288955</c:v>
                </c:pt>
                <c:pt idx="47">
                  <c:v>-263212</c:v>
                </c:pt>
                <c:pt idx="48">
                  <c:v>-265088</c:v>
                </c:pt>
                <c:pt idx="49">
                  <c:v>-167819</c:v>
                </c:pt>
                <c:pt idx="50">
                  <c:v>-392971.2</c:v>
                </c:pt>
                <c:pt idx="51">
                  <c:v>-134452.20000000001</c:v>
                </c:pt>
                <c:pt idx="52">
                  <c:v>-196917.2</c:v>
                </c:pt>
                <c:pt idx="53">
                  <c:v>-160205.20000000001</c:v>
                </c:pt>
                <c:pt idx="54">
                  <c:v>-129537.2</c:v>
                </c:pt>
                <c:pt idx="55">
                  <c:v>-364740.2</c:v>
                </c:pt>
                <c:pt idx="56">
                  <c:v>-219615.2</c:v>
                </c:pt>
                <c:pt idx="57">
                  <c:v>-176736.2</c:v>
                </c:pt>
                <c:pt idx="58">
                  <c:v>-159533.20000000001</c:v>
                </c:pt>
                <c:pt idx="59">
                  <c:v>-95428.2</c:v>
                </c:pt>
                <c:pt idx="60">
                  <c:v>-399314.1</c:v>
                </c:pt>
                <c:pt idx="61">
                  <c:v>-81349.100000000006</c:v>
                </c:pt>
                <c:pt idx="62">
                  <c:v>-134581.1</c:v>
                </c:pt>
                <c:pt idx="63">
                  <c:v>-116988.1</c:v>
                </c:pt>
                <c:pt idx="64">
                  <c:v>-75650.100000000006</c:v>
                </c:pt>
                <c:pt idx="65">
                  <c:v>-242951.1</c:v>
                </c:pt>
                <c:pt idx="66">
                  <c:v>-89434.1</c:v>
                </c:pt>
                <c:pt idx="67">
                  <c:v>-102164.1</c:v>
                </c:pt>
                <c:pt idx="68">
                  <c:v>-73131.100000000006</c:v>
                </c:pt>
                <c:pt idx="69">
                  <c:v>-37117.1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670400</c:v>
                      </c:pt>
                      <c:pt idx="16">
                        <c:v>713569</c:v>
                      </c:pt>
                      <c:pt idx="17">
                        <c:v>602838</c:v>
                      </c:pt>
                      <c:pt idx="18">
                        <c:v>518106</c:v>
                      </c:pt>
                      <c:pt idx="19">
                        <c:v>491511</c:v>
                      </c:pt>
                      <c:pt idx="20">
                        <c:v>513590</c:v>
                      </c:pt>
                      <c:pt idx="21">
                        <c:v>338741</c:v>
                      </c:pt>
                      <c:pt idx="22">
                        <c:v>418726</c:v>
                      </c:pt>
                      <c:pt idx="23">
                        <c:v>428013</c:v>
                      </c:pt>
                      <c:pt idx="24">
                        <c:v>372335</c:v>
                      </c:pt>
                      <c:pt idx="25">
                        <c:v>430837</c:v>
                      </c:pt>
                      <c:pt idx="26">
                        <c:v>361157</c:v>
                      </c:pt>
                      <c:pt idx="27">
                        <c:v>377080</c:v>
                      </c:pt>
                      <c:pt idx="28">
                        <c:v>380781</c:v>
                      </c:pt>
                      <c:pt idx="29">
                        <c:v>282828</c:v>
                      </c:pt>
                      <c:pt idx="30">
                        <c:v>399969</c:v>
                      </c:pt>
                      <c:pt idx="31">
                        <c:v>204058</c:v>
                      </c:pt>
                      <c:pt idx="32">
                        <c:v>336201</c:v>
                      </c:pt>
                      <c:pt idx="33">
                        <c:v>344670</c:v>
                      </c:pt>
                      <c:pt idx="34">
                        <c:v>280768</c:v>
                      </c:pt>
                      <c:pt idx="35">
                        <c:v>399506</c:v>
                      </c:pt>
                      <c:pt idx="36">
                        <c:v>323419</c:v>
                      </c:pt>
                      <c:pt idx="37">
                        <c:v>339611</c:v>
                      </c:pt>
                      <c:pt idx="38">
                        <c:v>372569</c:v>
                      </c:pt>
                      <c:pt idx="39">
                        <c:v>291820</c:v>
                      </c:pt>
                      <c:pt idx="40">
                        <c:v>392886</c:v>
                      </c:pt>
                      <c:pt idx="41">
                        <c:v>200817</c:v>
                      </c:pt>
                      <c:pt idx="42">
                        <c:v>306701</c:v>
                      </c:pt>
                      <c:pt idx="43">
                        <c:v>281649</c:v>
                      </c:pt>
                      <c:pt idx="44">
                        <c:v>226110</c:v>
                      </c:pt>
                      <c:pt idx="45">
                        <c:v>415284</c:v>
                      </c:pt>
                      <c:pt idx="46">
                        <c:v>288955</c:v>
                      </c:pt>
                      <c:pt idx="47">
                        <c:v>263212</c:v>
                      </c:pt>
                      <c:pt idx="48">
                        <c:v>265088</c:v>
                      </c:pt>
                      <c:pt idx="49">
                        <c:v>167819</c:v>
                      </c:pt>
                      <c:pt idx="50">
                        <c:v>392971.2</c:v>
                      </c:pt>
                      <c:pt idx="51">
                        <c:v>134452.20000000001</c:v>
                      </c:pt>
                      <c:pt idx="52">
                        <c:v>196917.2</c:v>
                      </c:pt>
                      <c:pt idx="53">
                        <c:v>160205.20000000001</c:v>
                      </c:pt>
                      <c:pt idx="54">
                        <c:v>129537.2</c:v>
                      </c:pt>
                      <c:pt idx="55">
                        <c:v>364740.2</c:v>
                      </c:pt>
                      <c:pt idx="56">
                        <c:v>219615.2</c:v>
                      </c:pt>
                      <c:pt idx="57">
                        <c:v>176736.2</c:v>
                      </c:pt>
                      <c:pt idx="58">
                        <c:v>159533.20000000001</c:v>
                      </c:pt>
                      <c:pt idx="59">
                        <c:v>95428.2</c:v>
                      </c:pt>
                      <c:pt idx="60">
                        <c:v>399314.1</c:v>
                      </c:pt>
                      <c:pt idx="61">
                        <c:v>81349.100000000006</c:v>
                      </c:pt>
                      <c:pt idx="62">
                        <c:v>134581.1</c:v>
                      </c:pt>
                      <c:pt idx="63">
                        <c:v>116988.1</c:v>
                      </c:pt>
                      <c:pt idx="64">
                        <c:v>75650.100000000006</c:v>
                      </c:pt>
                      <c:pt idx="65">
                        <c:v>242951.1</c:v>
                      </c:pt>
                      <c:pt idx="66">
                        <c:v>89434.1</c:v>
                      </c:pt>
                      <c:pt idx="67">
                        <c:v>102164.1</c:v>
                      </c:pt>
                      <c:pt idx="68">
                        <c:v>73131.100000000006</c:v>
                      </c:pt>
                      <c:pt idx="69">
                        <c:v>37117.1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171450</xdr:rowOff>
    </xdr:from>
    <xdr:to>
      <xdr:col>15</xdr:col>
      <xdr:colOff>9525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14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30" t="s">
        <v>4</v>
      </c>
    </row>
    <row r="7" spans="1:1" x14ac:dyDescent="0.25">
      <c r="A7" t="s">
        <v>3</v>
      </c>
    </row>
    <row r="9" spans="1:1" x14ac:dyDescent="0.25">
      <c r="A9" s="30" t="s">
        <v>14</v>
      </c>
    </row>
    <row r="10" spans="1:1" x14ac:dyDescent="0.25">
      <c r="A10" t="s">
        <v>26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A23" sqref="A23:D126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74" workbookViewId="0">
      <selection activeCell="B126" sqref="B126:D126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92"/>
  <sheetViews>
    <sheetView workbookViewId="0">
      <selection activeCell="B33" sqref="B33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t="s">
        <v>6</v>
      </c>
      <c r="B3" s="12">
        <v>15</v>
      </c>
      <c r="C3" s="12">
        <v>16</v>
      </c>
      <c r="D3" s="12">
        <v>17</v>
      </c>
      <c r="E3" s="12">
        <v>18</v>
      </c>
      <c r="F3" s="12">
        <v>19</v>
      </c>
      <c r="G3" s="12" t="s">
        <v>17</v>
      </c>
      <c r="H3" s="12">
        <v>20</v>
      </c>
      <c r="I3" s="12">
        <v>21</v>
      </c>
      <c r="J3" s="12">
        <v>22</v>
      </c>
      <c r="K3" s="12">
        <v>23</v>
      </c>
      <c r="L3" s="12">
        <v>24</v>
      </c>
      <c r="M3" s="12" t="s">
        <v>18</v>
      </c>
      <c r="N3" s="12">
        <v>25</v>
      </c>
      <c r="O3" s="12">
        <v>26</v>
      </c>
      <c r="P3" s="12">
        <v>27</v>
      </c>
      <c r="Q3" s="12">
        <v>28</v>
      </c>
      <c r="R3" s="12">
        <v>29</v>
      </c>
      <c r="S3" s="12" t="s">
        <v>19</v>
      </c>
      <c r="T3" s="12">
        <v>30</v>
      </c>
      <c r="U3" s="12">
        <v>31</v>
      </c>
      <c r="V3" s="12">
        <v>32</v>
      </c>
      <c r="W3" s="12">
        <v>33</v>
      </c>
      <c r="X3" s="12">
        <v>34</v>
      </c>
      <c r="Y3" s="12" t="s">
        <v>20</v>
      </c>
      <c r="Z3" s="12" t="s">
        <v>21</v>
      </c>
      <c r="AA3" s="12" t="s">
        <v>22</v>
      </c>
      <c r="AB3" s="12" t="s">
        <v>23</v>
      </c>
      <c r="AC3" s="12" t="s">
        <v>24</v>
      </c>
      <c r="AD3" s="12" t="s">
        <v>27</v>
      </c>
      <c r="AE3" s="12" t="s">
        <v>7</v>
      </c>
    </row>
    <row r="4" spans="1:31" x14ac:dyDescent="0.25">
      <c r="B4" s="2">
        <v>2496</v>
      </c>
      <c r="C4" s="2">
        <v>6936</v>
      </c>
      <c r="D4" s="2">
        <v>18634</v>
      </c>
      <c r="E4" s="2">
        <v>86035</v>
      </c>
      <c r="F4" s="2">
        <v>294721</v>
      </c>
      <c r="G4" s="2">
        <v>408822</v>
      </c>
      <c r="H4" s="2">
        <v>292773</v>
      </c>
      <c r="I4" s="2">
        <v>190967</v>
      </c>
      <c r="J4" s="2">
        <v>223596</v>
      </c>
      <c r="K4" s="2">
        <v>224569</v>
      </c>
      <c r="L4" s="2">
        <v>189017</v>
      </c>
      <c r="M4" s="2">
        <v>1120922</v>
      </c>
      <c r="N4" s="2">
        <v>185932</v>
      </c>
      <c r="O4" s="2">
        <v>160045</v>
      </c>
      <c r="P4" s="2">
        <v>153184</v>
      </c>
      <c r="Q4" s="2">
        <v>145479</v>
      </c>
      <c r="R4" s="2">
        <v>110673</v>
      </c>
      <c r="S4" s="2">
        <v>755363</v>
      </c>
      <c r="T4" s="2">
        <v>107831</v>
      </c>
      <c r="U4" s="2">
        <v>73288</v>
      </c>
      <c r="V4" s="2">
        <v>87259</v>
      </c>
      <c r="W4" s="2">
        <v>64959</v>
      </c>
      <c r="X4" s="2">
        <v>46806</v>
      </c>
      <c r="Y4" s="2">
        <v>380143</v>
      </c>
      <c r="Z4" s="2">
        <v>134620</v>
      </c>
      <c r="AA4" s="2">
        <v>42930</v>
      </c>
      <c r="AB4" s="2">
        <v>5332</v>
      </c>
      <c r="AC4" s="2">
        <v>1491</v>
      </c>
      <c r="AD4" s="2">
        <v>35738</v>
      </c>
      <c r="AE4" s="2">
        <v>2885411</v>
      </c>
    </row>
    <row r="5" spans="1:31" x14ac:dyDescent="0.25">
      <c r="A5" s="2" t="s">
        <v>12</v>
      </c>
      <c r="G5" s="2">
        <f>G4-SUM(B4:F4)</f>
        <v>0</v>
      </c>
      <c r="M5" s="2">
        <f>M4-SUM(H4:L4)</f>
        <v>0</v>
      </c>
      <c r="S5" s="2">
        <f>S4-SUM(N4:R4)</f>
        <v>50</v>
      </c>
      <c r="Y5" s="2">
        <f>Y4-SUM(T4:X4)</f>
        <v>0</v>
      </c>
      <c r="AE5" s="2">
        <f>AE4-SUM(B4:F4)-SUM(H4:L4)-SUM(N4:R4)-SUM(T4:X4)-SUM(Z4:AD4)</f>
        <v>100</v>
      </c>
    </row>
    <row r="6" spans="1:31" x14ac:dyDescent="0.25">
      <c r="A6" s="2"/>
    </row>
    <row r="7" spans="1:31" x14ac:dyDescent="0.25">
      <c r="A7" t="s">
        <v>6</v>
      </c>
    </row>
    <row r="8" spans="1:31" x14ac:dyDescent="0.25">
      <c r="A8" s="12">
        <v>15</v>
      </c>
      <c r="B8" s="2">
        <v>2496</v>
      </c>
    </row>
    <row r="9" spans="1:31" x14ac:dyDescent="0.25">
      <c r="A9" s="12">
        <v>16</v>
      </c>
      <c r="B9" s="2">
        <v>6936</v>
      </c>
    </row>
    <row r="10" spans="1:31" x14ac:dyDescent="0.25">
      <c r="A10" s="12">
        <v>17</v>
      </c>
      <c r="B10" s="2">
        <v>18634</v>
      </c>
    </row>
    <row r="11" spans="1:31" x14ac:dyDescent="0.25">
      <c r="A11" s="12">
        <v>18</v>
      </c>
      <c r="B11" s="2">
        <v>86035</v>
      </c>
    </row>
    <row r="12" spans="1:31" x14ac:dyDescent="0.25">
      <c r="A12" s="12">
        <v>19</v>
      </c>
      <c r="B12" s="2">
        <v>294721</v>
      </c>
    </row>
    <row r="13" spans="1:31" x14ac:dyDescent="0.25">
      <c r="A13" s="12">
        <v>20</v>
      </c>
      <c r="B13" s="2">
        <v>292773</v>
      </c>
    </row>
    <row r="14" spans="1:31" x14ac:dyDescent="0.25">
      <c r="A14" s="12">
        <v>21</v>
      </c>
      <c r="B14" s="2">
        <v>190967</v>
      </c>
    </row>
    <row r="15" spans="1:31" x14ac:dyDescent="0.25">
      <c r="A15" s="12">
        <v>22</v>
      </c>
      <c r="B15" s="2">
        <v>223596</v>
      </c>
    </row>
    <row r="16" spans="1:31" x14ac:dyDescent="0.25">
      <c r="A16" s="12">
        <v>23</v>
      </c>
      <c r="B16" s="2">
        <v>224569</v>
      </c>
    </row>
    <row r="17" spans="1:2" x14ac:dyDescent="0.25">
      <c r="A17" s="12">
        <v>24</v>
      </c>
      <c r="B17" s="2">
        <v>189017</v>
      </c>
    </row>
    <row r="18" spans="1:2" x14ac:dyDescent="0.25">
      <c r="A18" s="12">
        <v>25</v>
      </c>
      <c r="B18" s="2">
        <v>185932</v>
      </c>
    </row>
    <row r="19" spans="1:2" x14ac:dyDescent="0.25">
      <c r="A19" s="12">
        <v>26</v>
      </c>
      <c r="B19" s="2">
        <v>160045</v>
      </c>
    </row>
    <row r="20" spans="1:2" x14ac:dyDescent="0.25">
      <c r="A20" s="12">
        <v>27</v>
      </c>
      <c r="B20" s="2">
        <v>153184</v>
      </c>
    </row>
    <row r="21" spans="1:2" x14ac:dyDescent="0.25">
      <c r="A21" s="12">
        <v>28</v>
      </c>
      <c r="B21" s="2">
        <v>145479</v>
      </c>
    </row>
    <row r="22" spans="1:2" x14ac:dyDescent="0.25">
      <c r="A22" s="12">
        <v>29</v>
      </c>
      <c r="B22" s="2">
        <v>110673</v>
      </c>
    </row>
    <row r="23" spans="1:2" x14ac:dyDescent="0.25">
      <c r="A23" s="12">
        <v>30</v>
      </c>
      <c r="B23" s="2">
        <v>107831</v>
      </c>
    </row>
    <row r="24" spans="1:2" x14ac:dyDescent="0.25">
      <c r="A24" s="12">
        <v>31</v>
      </c>
      <c r="B24" s="2">
        <v>73288</v>
      </c>
    </row>
    <row r="25" spans="1:2" x14ac:dyDescent="0.25">
      <c r="A25" s="12">
        <v>32</v>
      </c>
      <c r="B25" s="2">
        <v>87259</v>
      </c>
    </row>
    <row r="26" spans="1:2" x14ac:dyDescent="0.25">
      <c r="A26" s="12">
        <v>33</v>
      </c>
      <c r="B26" s="2">
        <v>64959</v>
      </c>
    </row>
    <row r="27" spans="1:2" x14ac:dyDescent="0.25">
      <c r="A27" s="12">
        <v>34</v>
      </c>
      <c r="B27" s="2">
        <v>46806</v>
      </c>
    </row>
    <row r="28" spans="1:2" x14ac:dyDescent="0.25">
      <c r="A28" s="12" t="s">
        <v>21</v>
      </c>
      <c r="B28" s="2">
        <v>134620</v>
      </c>
    </row>
    <row r="29" spans="1:2" x14ac:dyDescent="0.25">
      <c r="A29" s="12" t="s">
        <v>22</v>
      </c>
      <c r="B29" s="2">
        <v>42930</v>
      </c>
    </row>
    <row r="30" spans="1:2" x14ac:dyDescent="0.25">
      <c r="A30" s="12" t="s">
        <v>23</v>
      </c>
      <c r="B30" s="2">
        <v>5332</v>
      </c>
    </row>
    <row r="31" spans="1:2" x14ac:dyDescent="0.25">
      <c r="A31" s="12" t="s">
        <v>24</v>
      </c>
      <c r="B31" s="2">
        <v>1491</v>
      </c>
    </row>
    <row r="32" spans="1:2" x14ac:dyDescent="0.25">
      <c r="A32" s="12" t="s">
        <v>27</v>
      </c>
      <c r="B32" s="2">
        <v>35738</v>
      </c>
    </row>
    <row r="33" spans="1:2" x14ac:dyDescent="0.25">
      <c r="A33" s="12" t="s">
        <v>7</v>
      </c>
      <c r="B33" s="2">
        <v>2885411</v>
      </c>
    </row>
    <row r="35" spans="1:2" x14ac:dyDescent="0.25">
      <c r="A35" s="29" t="s">
        <v>28</v>
      </c>
    </row>
    <row r="37" spans="1:2" x14ac:dyDescent="0.25">
      <c r="A37" t="s">
        <v>6</v>
      </c>
    </row>
    <row r="38" spans="1:2" x14ac:dyDescent="0.25">
      <c r="A38" s="5">
        <v>15</v>
      </c>
      <c r="B38" s="2">
        <v>2496</v>
      </c>
    </row>
    <row r="39" spans="1:2" x14ac:dyDescent="0.25">
      <c r="A39" s="5">
        <v>16</v>
      </c>
      <c r="B39" s="2">
        <v>6936</v>
      </c>
    </row>
    <row r="40" spans="1:2" x14ac:dyDescent="0.25">
      <c r="A40" s="5">
        <v>17</v>
      </c>
      <c r="B40" s="2">
        <v>18634</v>
      </c>
    </row>
    <row r="41" spans="1:2" x14ac:dyDescent="0.25">
      <c r="A41" s="5">
        <v>18</v>
      </c>
      <c r="B41" s="2">
        <v>86035</v>
      </c>
    </row>
    <row r="42" spans="1:2" x14ac:dyDescent="0.25">
      <c r="A42" s="5">
        <v>19</v>
      </c>
      <c r="B42" s="2">
        <v>294721</v>
      </c>
    </row>
    <row r="43" spans="1:2" x14ac:dyDescent="0.25">
      <c r="A43" s="5">
        <v>20</v>
      </c>
      <c r="B43" s="2">
        <v>292773</v>
      </c>
    </row>
    <row r="44" spans="1:2" x14ac:dyDescent="0.25">
      <c r="A44" s="5">
        <v>21</v>
      </c>
      <c r="B44" s="2">
        <v>190967</v>
      </c>
    </row>
    <row r="45" spans="1:2" x14ac:dyDescent="0.25">
      <c r="A45" s="5">
        <v>22</v>
      </c>
      <c r="B45" s="2">
        <v>223596</v>
      </c>
    </row>
    <row r="46" spans="1:2" x14ac:dyDescent="0.25">
      <c r="A46" s="5">
        <v>23</v>
      </c>
      <c r="B46" s="2">
        <v>224569</v>
      </c>
    </row>
    <row r="47" spans="1:2" x14ac:dyDescent="0.25">
      <c r="A47" s="6">
        <v>24</v>
      </c>
      <c r="B47" s="2">
        <v>189017</v>
      </c>
    </row>
    <row r="48" spans="1:2" x14ac:dyDescent="0.25">
      <c r="A48" s="12">
        <v>25</v>
      </c>
      <c r="B48" s="2">
        <v>185932</v>
      </c>
    </row>
    <row r="49" spans="1:2" x14ac:dyDescent="0.25">
      <c r="A49" s="12">
        <v>26</v>
      </c>
      <c r="B49" s="2">
        <v>160045</v>
      </c>
    </row>
    <row r="50" spans="1:2" x14ac:dyDescent="0.25">
      <c r="A50" s="12">
        <v>27</v>
      </c>
      <c r="B50" s="2">
        <v>153184</v>
      </c>
    </row>
    <row r="51" spans="1:2" x14ac:dyDescent="0.25">
      <c r="A51" s="12">
        <v>28</v>
      </c>
      <c r="B51" s="2">
        <v>145479</v>
      </c>
    </row>
    <row r="52" spans="1:2" x14ac:dyDescent="0.25">
      <c r="A52" s="12">
        <v>29</v>
      </c>
      <c r="B52" s="2">
        <v>110673</v>
      </c>
    </row>
    <row r="53" spans="1:2" x14ac:dyDescent="0.25">
      <c r="A53" s="12">
        <v>30</v>
      </c>
      <c r="B53" s="2">
        <v>107831</v>
      </c>
    </row>
    <row r="54" spans="1:2" x14ac:dyDescent="0.25">
      <c r="A54" s="12">
        <v>31</v>
      </c>
      <c r="B54" s="2">
        <v>73288</v>
      </c>
    </row>
    <row r="55" spans="1:2" x14ac:dyDescent="0.25">
      <c r="A55" s="12">
        <v>32</v>
      </c>
      <c r="B55" s="2">
        <v>87259</v>
      </c>
    </row>
    <row r="56" spans="1:2" x14ac:dyDescent="0.25">
      <c r="A56" s="12">
        <v>33</v>
      </c>
      <c r="B56" s="2">
        <v>64959</v>
      </c>
    </row>
    <row r="57" spans="1:2" x14ac:dyDescent="0.25">
      <c r="A57" s="12">
        <v>34</v>
      </c>
      <c r="B57" s="2">
        <v>46806</v>
      </c>
    </row>
    <row r="58" spans="1:2" x14ac:dyDescent="0.25">
      <c r="A58" s="12">
        <v>35</v>
      </c>
      <c r="B58" s="2">
        <f>B28/5</f>
        <v>26924</v>
      </c>
    </row>
    <row r="59" spans="1:2" x14ac:dyDescent="0.25">
      <c r="A59" s="13">
        <v>36</v>
      </c>
      <c r="B59" s="2">
        <f>B58</f>
        <v>26924</v>
      </c>
    </row>
    <row r="60" spans="1:2" x14ac:dyDescent="0.25">
      <c r="A60" s="13">
        <v>37</v>
      </c>
      <c r="B60" s="2">
        <f t="shared" ref="B60:B62" si="0">B59</f>
        <v>26924</v>
      </c>
    </row>
    <row r="61" spans="1:2" x14ac:dyDescent="0.25">
      <c r="A61" s="13">
        <v>38</v>
      </c>
      <c r="B61" s="2">
        <f t="shared" si="0"/>
        <v>26924</v>
      </c>
    </row>
    <row r="62" spans="1:2" x14ac:dyDescent="0.25">
      <c r="A62" s="13">
        <v>39</v>
      </c>
      <c r="B62" s="2">
        <f t="shared" si="0"/>
        <v>26924</v>
      </c>
    </row>
    <row r="63" spans="1:2" x14ac:dyDescent="0.25">
      <c r="A63" s="13">
        <v>40</v>
      </c>
      <c r="B63" s="2">
        <f>B29/10</f>
        <v>4293</v>
      </c>
    </row>
    <row r="64" spans="1:2" x14ac:dyDescent="0.25">
      <c r="A64" s="13">
        <v>41</v>
      </c>
      <c r="B64" s="2">
        <f>B63</f>
        <v>4293</v>
      </c>
    </row>
    <row r="65" spans="1:2" x14ac:dyDescent="0.25">
      <c r="A65" s="13">
        <v>42</v>
      </c>
      <c r="B65" s="2">
        <f t="shared" ref="B65:B72" si="1">B64</f>
        <v>4293</v>
      </c>
    </row>
    <row r="66" spans="1:2" x14ac:dyDescent="0.25">
      <c r="A66" s="13">
        <v>43</v>
      </c>
      <c r="B66" s="2">
        <f t="shared" si="1"/>
        <v>4293</v>
      </c>
    </row>
    <row r="67" spans="1:2" x14ac:dyDescent="0.25">
      <c r="A67" s="13">
        <v>44</v>
      </c>
      <c r="B67" s="2">
        <f t="shared" si="1"/>
        <v>4293</v>
      </c>
    </row>
    <row r="68" spans="1:2" x14ac:dyDescent="0.25">
      <c r="A68" s="13">
        <v>45</v>
      </c>
      <c r="B68" s="2">
        <f t="shared" si="1"/>
        <v>4293</v>
      </c>
    </row>
    <row r="69" spans="1:2" x14ac:dyDescent="0.25">
      <c r="A69" s="13">
        <v>46</v>
      </c>
      <c r="B69" s="2">
        <f t="shared" si="1"/>
        <v>4293</v>
      </c>
    </row>
    <row r="70" spans="1:2" x14ac:dyDescent="0.25">
      <c r="A70" s="13">
        <v>47</v>
      </c>
      <c r="B70" s="2">
        <f t="shared" si="1"/>
        <v>4293</v>
      </c>
    </row>
    <row r="71" spans="1:2" x14ac:dyDescent="0.25">
      <c r="A71" s="13">
        <v>48</v>
      </c>
      <c r="B71" s="2">
        <f t="shared" si="1"/>
        <v>4293</v>
      </c>
    </row>
    <row r="72" spans="1:2" x14ac:dyDescent="0.25">
      <c r="A72" s="13">
        <v>49</v>
      </c>
      <c r="B72" s="2">
        <f t="shared" si="1"/>
        <v>4293</v>
      </c>
    </row>
    <row r="73" spans="1:2" x14ac:dyDescent="0.25">
      <c r="A73" s="12">
        <v>50</v>
      </c>
      <c r="B73" s="2">
        <f>B30/10</f>
        <v>533.20000000000005</v>
      </c>
    </row>
    <row r="74" spans="1:2" x14ac:dyDescent="0.25">
      <c r="A74" s="12">
        <v>51</v>
      </c>
      <c r="B74" s="2">
        <f>B73</f>
        <v>533.20000000000005</v>
      </c>
    </row>
    <row r="75" spans="1:2" x14ac:dyDescent="0.25">
      <c r="A75" s="12">
        <v>52</v>
      </c>
      <c r="B75" s="2">
        <f t="shared" ref="B75:B82" si="2">B74</f>
        <v>533.20000000000005</v>
      </c>
    </row>
    <row r="76" spans="1:2" x14ac:dyDescent="0.25">
      <c r="A76" s="12">
        <v>53</v>
      </c>
      <c r="B76" s="2">
        <f t="shared" si="2"/>
        <v>533.20000000000005</v>
      </c>
    </row>
    <row r="77" spans="1:2" x14ac:dyDescent="0.25">
      <c r="A77" s="12">
        <v>54</v>
      </c>
      <c r="B77" s="2">
        <f t="shared" si="2"/>
        <v>533.20000000000005</v>
      </c>
    </row>
    <row r="78" spans="1:2" x14ac:dyDescent="0.25">
      <c r="A78" s="12">
        <v>55</v>
      </c>
      <c r="B78" s="2">
        <f t="shared" si="2"/>
        <v>533.20000000000005</v>
      </c>
    </row>
    <row r="79" spans="1:2" x14ac:dyDescent="0.25">
      <c r="A79" s="12">
        <v>56</v>
      </c>
      <c r="B79" s="2">
        <f t="shared" si="2"/>
        <v>533.20000000000005</v>
      </c>
    </row>
    <row r="80" spans="1:2" x14ac:dyDescent="0.25">
      <c r="A80" s="12">
        <v>57</v>
      </c>
      <c r="B80" s="2">
        <f t="shared" si="2"/>
        <v>533.20000000000005</v>
      </c>
    </row>
    <row r="81" spans="1:2" x14ac:dyDescent="0.25">
      <c r="A81" s="12">
        <v>58</v>
      </c>
      <c r="B81" s="2">
        <f t="shared" si="2"/>
        <v>533.20000000000005</v>
      </c>
    </row>
    <row r="82" spans="1:2" x14ac:dyDescent="0.25">
      <c r="A82" s="12">
        <v>59</v>
      </c>
      <c r="B82" s="2">
        <f t="shared" si="2"/>
        <v>533.20000000000005</v>
      </c>
    </row>
    <row r="83" spans="1:2" x14ac:dyDescent="0.25">
      <c r="A83" s="12">
        <v>60</v>
      </c>
      <c r="B83" s="2">
        <f>B31/10</f>
        <v>149.1</v>
      </c>
    </row>
    <row r="84" spans="1:2" x14ac:dyDescent="0.25">
      <c r="A84" s="13">
        <v>61</v>
      </c>
      <c r="B84" s="2">
        <f>B83</f>
        <v>149.1</v>
      </c>
    </row>
    <row r="85" spans="1:2" x14ac:dyDescent="0.25">
      <c r="A85" s="13">
        <v>62</v>
      </c>
      <c r="B85" s="2">
        <f t="shared" ref="B85:B92" si="3">B84</f>
        <v>149.1</v>
      </c>
    </row>
    <row r="86" spans="1:2" x14ac:dyDescent="0.25">
      <c r="A86" s="13">
        <v>63</v>
      </c>
      <c r="B86" s="2">
        <f t="shared" si="3"/>
        <v>149.1</v>
      </c>
    </row>
    <row r="87" spans="1:2" x14ac:dyDescent="0.25">
      <c r="A87" s="13">
        <v>64</v>
      </c>
      <c r="B87" s="2">
        <f t="shared" si="3"/>
        <v>149.1</v>
      </c>
    </row>
    <row r="88" spans="1:2" x14ac:dyDescent="0.25">
      <c r="A88" s="13">
        <v>65</v>
      </c>
      <c r="B88" s="2">
        <f t="shared" si="3"/>
        <v>149.1</v>
      </c>
    </row>
    <row r="89" spans="1:2" x14ac:dyDescent="0.25">
      <c r="A89" s="13">
        <v>66</v>
      </c>
      <c r="B89" s="2">
        <f t="shared" si="3"/>
        <v>149.1</v>
      </c>
    </row>
    <row r="90" spans="1:2" x14ac:dyDescent="0.25">
      <c r="A90" s="13">
        <v>67</v>
      </c>
      <c r="B90" s="2">
        <f t="shared" si="3"/>
        <v>149.1</v>
      </c>
    </row>
    <row r="91" spans="1:2" x14ac:dyDescent="0.25">
      <c r="A91" s="13">
        <v>68</v>
      </c>
      <c r="B91" s="2">
        <f t="shared" si="3"/>
        <v>149.1</v>
      </c>
    </row>
    <row r="92" spans="1:2" x14ac:dyDescent="0.25">
      <c r="A92" s="13">
        <v>69</v>
      </c>
      <c r="B92" s="2">
        <f t="shared" si="3"/>
        <v>149.1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U171"/>
  <sheetViews>
    <sheetView topLeftCell="A61" workbookViewId="0">
      <selection activeCell="A4" sqref="A4:O105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21" x14ac:dyDescent="0.25">
      <c r="A1" s="1" t="s">
        <v>31</v>
      </c>
    </row>
    <row r="3" spans="1:21" x14ac:dyDescent="0.25">
      <c r="C3" s="38" t="s">
        <v>29</v>
      </c>
      <c r="D3" s="38"/>
      <c r="E3" s="38"/>
      <c r="G3" s="39" t="s">
        <v>30</v>
      </c>
      <c r="H3" s="39"/>
      <c r="I3" s="39"/>
      <c r="K3" s="31" t="s">
        <v>32</v>
      </c>
      <c r="L3" s="12"/>
      <c r="M3" s="39" t="s">
        <v>33</v>
      </c>
      <c r="N3" s="39"/>
      <c r="O3" s="39"/>
      <c r="Q3" s="32" t="s">
        <v>51</v>
      </c>
      <c r="S3" s="39" t="s">
        <v>55</v>
      </c>
      <c r="T3" s="39"/>
      <c r="U3" s="39"/>
    </row>
    <row r="4" spans="1:21" x14ac:dyDescent="0.25">
      <c r="A4" s="33" t="s">
        <v>6</v>
      </c>
      <c r="B4" s="20"/>
      <c r="C4" s="31" t="s">
        <v>7</v>
      </c>
      <c r="D4" s="31" t="s">
        <v>8</v>
      </c>
      <c r="E4" s="31" t="s">
        <v>9</v>
      </c>
      <c r="G4" s="31" t="s">
        <v>7</v>
      </c>
      <c r="H4" s="31" t="s">
        <v>8</v>
      </c>
      <c r="I4" s="31" t="s">
        <v>9</v>
      </c>
      <c r="K4" s="31" t="s">
        <v>8</v>
      </c>
      <c r="M4" s="31" t="s">
        <v>7</v>
      </c>
      <c r="N4" s="31" t="s">
        <v>8</v>
      </c>
      <c r="O4" s="31" t="s">
        <v>9</v>
      </c>
      <c r="Q4" s="32" t="s">
        <v>52</v>
      </c>
      <c r="S4" s="32" t="s">
        <v>53</v>
      </c>
      <c r="T4" s="32" t="s">
        <v>9</v>
      </c>
      <c r="U4" s="32" t="s">
        <v>54</v>
      </c>
    </row>
    <row r="5" spans="1:21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Q5" s="36">
        <f>N5/O5</f>
        <v>1.02130641352615</v>
      </c>
    </row>
    <row r="6" spans="1:21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Q6" s="36">
        <f t="shared" ref="Q6:Q69" si="3">N6/O6</f>
        <v>1.0073090049881859</v>
      </c>
    </row>
    <row r="7" spans="1:21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Q7" s="36">
        <f t="shared" si="3"/>
        <v>1.0116624424994423</v>
      </c>
    </row>
    <row r="8" spans="1:21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Q8" s="36">
        <f t="shared" si="3"/>
        <v>0.99041700302258806</v>
      </c>
    </row>
    <row r="9" spans="1:21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Q9" s="36">
        <f t="shared" si="3"/>
        <v>0.95887202339919919</v>
      </c>
    </row>
    <row r="10" spans="1:21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Q10" s="36">
        <f t="shared" si="3"/>
        <v>0.9965804020517588</v>
      </c>
    </row>
    <row r="11" spans="1:21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Q11" s="36">
        <f t="shared" si="3"/>
        <v>0.98354810020102634</v>
      </c>
    </row>
    <row r="12" spans="1:21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Q12" s="36">
        <f t="shared" si="3"/>
        <v>0.95185385924047583</v>
      </c>
    </row>
    <row r="13" spans="1:21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6">
        <f t="shared" si="3"/>
        <v>0.96628696697429195</v>
      </c>
    </row>
    <row r="14" spans="1:21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6">
        <f t="shared" si="3"/>
        <v>0.98418292179857392</v>
      </c>
    </row>
    <row r="15" spans="1:21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6">
        <f t="shared" si="3"/>
        <v>0.98068422685209122</v>
      </c>
    </row>
    <row r="16" spans="1:21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6">
        <f t="shared" si="3"/>
        <v>0.97661199646503827</v>
      </c>
    </row>
    <row r="17" spans="1:21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6">
        <f t="shared" si="3"/>
        <v>0.95526572803351018</v>
      </c>
    </row>
    <row r="18" spans="1:21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6">
        <f t="shared" si="3"/>
        <v>0.9647414145362162</v>
      </c>
    </row>
    <row r="19" spans="1:21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6">
        <f t="shared" si="3"/>
        <v>0.92321922617392482</v>
      </c>
    </row>
    <row r="20" spans="1:21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2496</v>
      </c>
      <c r="M20" s="2">
        <f t="shared" si="0"/>
        <v>1447620</v>
      </c>
      <c r="N20" s="2">
        <f t="shared" si="1"/>
        <v>670400</v>
      </c>
      <c r="O20" s="2">
        <f t="shared" si="2"/>
        <v>777220</v>
      </c>
      <c r="Q20" s="36">
        <f t="shared" si="3"/>
        <v>0.86256143691618847</v>
      </c>
      <c r="S20" s="2">
        <f>SUM(N20:N45)</f>
        <v>10585989</v>
      </c>
      <c r="T20" s="2">
        <f>SUM(O20:O45)</f>
        <v>13252776</v>
      </c>
      <c r="U20" s="37">
        <f>S20/T20</f>
        <v>0.79877521509455829</v>
      </c>
    </row>
    <row r="21" spans="1:21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6936</v>
      </c>
      <c r="M21" s="2">
        <f t="shared" si="0"/>
        <v>1524292</v>
      </c>
      <c r="N21" s="2">
        <f t="shared" si="1"/>
        <v>713569</v>
      </c>
      <c r="O21" s="2">
        <f t="shared" si="2"/>
        <v>810723</v>
      </c>
      <c r="Q21" s="36">
        <f t="shared" si="3"/>
        <v>0.88016375506800715</v>
      </c>
    </row>
    <row r="22" spans="1:21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18634</v>
      </c>
      <c r="M22" s="2">
        <f t="shared" si="0"/>
        <v>1328957</v>
      </c>
      <c r="N22" s="2">
        <f t="shared" si="1"/>
        <v>602838</v>
      </c>
      <c r="O22" s="2">
        <f t="shared" si="2"/>
        <v>726119</v>
      </c>
      <c r="Q22" s="36">
        <f t="shared" si="3"/>
        <v>0.83021928912478538</v>
      </c>
    </row>
    <row r="23" spans="1:21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86035</v>
      </c>
      <c r="M23" s="2">
        <f t="shared" si="0"/>
        <v>1195272</v>
      </c>
      <c r="N23" s="2">
        <f t="shared" si="1"/>
        <v>518106</v>
      </c>
      <c r="O23" s="2">
        <f t="shared" si="2"/>
        <v>677166</v>
      </c>
      <c r="Q23" s="36">
        <f t="shared" si="3"/>
        <v>0.76510929373299896</v>
      </c>
    </row>
    <row r="24" spans="1:21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294721</v>
      </c>
      <c r="M24" s="2">
        <f t="shared" si="0"/>
        <v>1068226</v>
      </c>
      <c r="N24" s="2">
        <f t="shared" si="1"/>
        <v>491511</v>
      </c>
      <c r="O24" s="2">
        <f t="shared" si="2"/>
        <v>576715</v>
      </c>
      <c r="Q24" s="36">
        <f t="shared" si="3"/>
        <v>0.85225978169459782</v>
      </c>
    </row>
    <row r="25" spans="1:21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292773</v>
      </c>
      <c r="M25" s="2">
        <f t="shared" si="0"/>
        <v>1326349</v>
      </c>
      <c r="N25" s="2">
        <f t="shared" si="1"/>
        <v>513590</v>
      </c>
      <c r="O25" s="2">
        <f t="shared" si="2"/>
        <v>812759</v>
      </c>
      <c r="Q25" s="36">
        <f t="shared" si="3"/>
        <v>0.63190933597782373</v>
      </c>
    </row>
    <row r="26" spans="1:21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190967</v>
      </c>
      <c r="M26" s="2">
        <f t="shared" si="0"/>
        <v>714497</v>
      </c>
      <c r="N26" s="2">
        <f t="shared" si="1"/>
        <v>338741</v>
      </c>
      <c r="O26" s="2">
        <f t="shared" si="2"/>
        <v>375756</v>
      </c>
      <c r="Q26" s="36">
        <f t="shared" si="3"/>
        <v>0.90149192561130098</v>
      </c>
    </row>
    <row r="27" spans="1:21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223596</v>
      </c>
      <c r="M27" s="2">
        <f t="shared" si="0"/>
        <v>998411</v>
      </c>
      <c r="N27" s="2">
        <f t="shared" si="1"/>
        <v>418726</v>
      </c>
      <c r="O27" s="2">
        <f t="shared" si="2"/>
        <v>579685</v>
      </c>
      <c r="Q27" s="36">
        <f t="shared" si="3"/>
        <v>0.72233368122342312</v>
      </c>
    </row>
    <row r="28" spans="1:21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224569</v>
      </c>
      <c r="M28" s="2">
        <f t="shared" si="0"/>
        <v>967883</v>
      </c>
      <c r="N28" s="2">
        <f t="shared" si="1"/>
        <v>428013</v>
      </c>
      <c r="O28" s="2">
        <f t="shared" si="2"/>
        <v>539870</v>
      </c>
      <c r="Q28" s="36">
        <f t="shared" si="3"/>
        <v>0.79280752773815921</v>
      </c>
    </row>
    <row r="29" spans="1:21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189017</v>
      </c>
      <c r="M29" s="2">
        <f t="shared" si="0"/>
        <v>800260</v>
      </c>
      <c r="N29" s="2">
        <f t="shared" si="1"/>
        <v>372335</v>
      </c>
      <c r="O29" s="2">
        <f t="shared" si="2"/>
        <v>427925</v>
      </c>
      <c r="Q29" s="36">
        <f t="shared" si="3"/>
        <v>0.87009405853829525</v>
      </c>
    </row>
    <row r="30" spans="1:21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185932</v>
      </c>
      <c r="M30" s="2">
        <f t="shared" si="0"/>
        <v>1134783</v>
      </c>
      <c r="N30" s="2">
        <f t="shared" si="1"/>
        <v>430837</v>
      </c>
      <c r="O30" s="2">
        <f t="shared" si="2"/>
        <v>703946</v>
      </c>
      <c r="Q30" s="36">
        <f t="shared" si="3"/>
        <v>0.61203132058424936</v>
      </c>
    </row>
    <row r="31" spans="1:21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160045</v>
      </c>
      <c r="M31" s="2">
        <f t="shared" si="0"/>
        <v>793127</v>
      </c>
      <c r="N31" s="2">
        <f t="shared" si="1"/>
        <v>361157</v>
      </c>
      <c r="O31" s="2">
        <f t="shared" si="2"/>
        <v>431970</v>
      </c>
      <c r="Q31" s="36">
        <f t="shared" si="3"/>
        <v>0.83606963446535643</v>
      </c>
    </row>
    <row r="32" spans="1:21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153184</v>
      </c>
      <c r="M32" s="2">
        <f t="shared" si="0"/>
        <v>850410</v>
      </c>
      <c r="N32" s="2">
        <f t="shared" si="1"/>
        <v>377080</v>
      </c>
      <c r="O32" s="2">
        <f t="shared" si="2"/>
        <v>473330</v>
      </c>
      <c r="Q32" s="36">
        <f t="shared" si="3"/>
        <v>0.79665349755984194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145479</v>
      </c>
      <c r="M33" s="2">
        <f t="shared" si="0"/>
        <v>860108</v>
      </c>
      <c r="N33" s="2">
        <f t="shared" si="1"/>
        <v>380781</v>
      </c>
      <c r="O33" s="2">
        <f t="shared" si="2"/>
        <v>479327</v>
      </c>
      <c r="Q33" s="36">
        <f t="shared" si="3"/>
        <v>0.79440757562165287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110673</v>
      </c>
      <c r="M34" s="2">
        <f t="shared" si="0"/>
        <v>554372</v>
      </c>
      <c r="N34" s="2">
        <f t="shared" si="1"/>
        <v>282828</v>
      </c>
      <c r="O34" s="2">
        <f t="shared" si="2"/>
        <v>271544</v>
      </c>
      <c r="Q34" s="36">
        <f t="shared" si="3"/>
        <v>1.0415549597855227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107831</v>
      </c>
      <c r="M35" s="2">
        <f t="shared" si="0"/>
        <v>1172783</v>
      </c>
      <c r="N35" s="2">
        <f t="shared" si="1"/>
        <v>399969</v>
      </c>
      <c r="O35" s="2">
        <f t="shared" si="2"/>
        <v>772814</v>
      </c>
      <c r="Q35" s="36">
        <f t="shared" si="3"/>
        <v>0.5175488539286297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73288</v>
      </c>
      <c r="M36" s="2">
        <f t="shared" si="0"/>
        <v>383609</v>
      </c>
      <c r="N36" s="2">
        <f t="shared" si="1"/>
        <v>204058</v>
      </c>
      <c r="O36" s="2">
        <f t="shared" si="2"/>
        <v>179551</v>
      </c>
      <c r="Q36" s="36">
        <f t="shared" si="3"/>
        <v>1.1364904678893462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87259</v>
      </c>
      <c r="M37" s="2">
        <f t="shared" si="0"/>
        <v>709187</v>
      </c>
      <c r="N37" s="2">
        <f t="shared" si="1"/>
        <v>336201</v>
      </c>
      <c r="O37" s="2">
        <f t="shared" si="2"/>
        <v>372986</v>
      </c>
      <c r="Q37" s="36">
        <f t="shared" si="3"/>
        <v>0.9013769953832047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64959</v>
      </c>
      <c r="M38" s="2">
        <f t="shared" si="0"/>
        <v>711806</v>
      </c>
      <c r="N38" s="2">
        <f t="shared" si="1"/>
        <v>344670</v>
      </c>
      <c r="O38" s="2">
        <f t="shared" si="2"/>
        <v>367136</v>
      </c>
      <c r="Q38" s="36">
        <f t="shared" si="3"/>
        <v>0.93880741741480001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46806</v>
      </c>
      <c r="M39" s="2">
        <f t="shared" si="0"/>
        <v>555447</v>
      </c>
      <c r="N39" s="2">
        <f t="shared" si="1"/>
        <v>280768</v>
      </c>
      <c r="O39" s="2">
        <f t="shared" si="2"/>
        <v>274679</v>
      </c>
      <c r="Q39" s="36">
        <f t="shared" si="3"/>
        <v>1.0221676939263649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26924</v>
      </c>
      <c r="M40" s="2">
        <f t="shared" si="0"/>
        <v>1035441</v>
      </c>
      <c r="N40" s="2">
        <f t="shared" si="1"/>
        <v>399506</v>
      </c>
      <c r="O40" s="2">
        <f t="shared" si="2"/>
        <v>635935</v>
      </c>
      <c r="Q40" s="36">
        <f t="shared" si="3"/>
        <v>0.62821829275004526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26924</v>
      </c>
      <c r="M41" s="2">
        <f t="shared" si="0"/>
        <v>662409</v>
      </c>
      <c r="N41" s="2">
        <f t="shared" si="1"/>
        <v>323419</v>
      </c>
      <c r="O41" s="2">
        <f t="shared" si="2"/>
        <v>338990</v>
      </c>
      <c r="Q41" s="36">
        <f t="shared" si="3"/>
        <v>0.95406649163692148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26924</v>
      </c>
      <c r="M42" s="2">
        <f t="shared" si="0"/>
        <v>700312</v>
      </c>
      <c r="N42" s="2">
        <f t="shared" si="1"/>
        <v>339611</v>
      </c>
      <c r="O42" s="2">
        <f t="shared" si="2"/>
        <v>360701</v>
      </c>
      <c r="Q42" s="36">
        <f t="shared" si="3"/>
        <v>0.94153051973795465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26924</v>
      </c>
      <c r="M43" s="2">
        <f t="shared" si="0"/>
        <v>765625</v>
      </c>
      <c r="N43" s="2">
        <f t="shared" si="1"/>
        <v>372569</v>
      </c>
      <c r="O43" s="2">
        <f t="shared" si="2"/>
        <v>393056</v>
      </c>
      <c r="Q43" s="36">
        <f t="shared" si="3"/>
        <v>0.9478776561100708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26924</v>
      </c>
      <c r="M44" s="2">
        <f t="shared" si="0"/>
        <v>528309</v>
      </c>
      <c r="N44" s="2">
        <f t="shared" si="1"/>
        <v>291820</v>
      </c>
      <c r="O44" s="2">
        <f t="shared" si="2"/>
        <v>236489</v>
      </c>
      <c r="Q44" s="36">
        <f t="shared" si="3"/>
        <v>1.2339685989623197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4293</v>
      </c>
      <c r="M45" s="2">
        <f t="shared" si="0"/>
        <v>1049270</v>
      </c>
      <c r="N45" s="2">
        <f t="shared" si="1"/>
        <v>392886</v>
      </c>
      <c r="O45" s="2">
        <f t="shared" si="2"/>
        <v>656384</v>
      </c>
      <c r="Q45" s="36">
        <f t="shared" si="3"/>
        <v>0.59856120807332291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4293</v>
      </c>
      <c r="M46" s="2">
        <f t="shared" si="0"/>
        <v>382361</v>
      </c>
      <c r="N46" s="2">
        <f t="shared" si="1"/>
        <v>200817</v>
      </c>
      <c r="O46" s="2">
        <f t="shared" si="2"/>
        <v>181544</v>
      </c>
      <c r="Q46" s="36">
        <f t="shared" si="3"/>
        <v>1.1061615916802539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4293</v>
      </c>
      <c r="M47" s="2">
        <f t="shared" si="0"/>
        <v>626287</v>
      </c>
      <c r="N47" s="2">
        <f t="shared" si="1"/>
        <v>306701</v>
      </c>
      <c r="O47" s="2">
        <f t="shared" si="2"/>
        <v>319586</v>
      </c>
      <c r="Q47" s="36">
        <f t="shared" si="3"/>
        <v>0.95968221386418684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4293</v>
      </c>
      <c r="M48" s="2">
        <f t="shared" si="0"/>
        <v>544842</v>
      </c>
      <c r="N48" s="2">
        <f t="shared" si="1"/>
        <v>281649</v>
      </c>
      <c r="O48" s="2">
        <f t="shared" si="2"/>
        <v>263193</v>
      </c>
      <c r="Q48" s="36">
        <f t="shared" si="3"/>
        <v>1.070123445532366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4293</v>
      </c>
      <c r="M49" s="2">
        <f t="shared" si="0"/>
        <v>434814</v>
      </c>
      <c r="N49" s="2">
        <f t="shared" si="1"/>
        <v>226110</v>
      </c>
      <c r="O49" s="2">
        <f t="shared" si="2"/>
        <v>208704</v>
      </c>
      <c r="Q49" s="36">
        <f t="shared" si="3"/>
        <v>1.0834004139834406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4293</v>
      </c>
      <c r="M50" s="2">
        <f t="shared" si="0"/>
        <v>962035</v>
      </c>
      <c r="N50" s="2">
        <f t="shared" si="1"/>
        <v>415284</v>
      </c>
      <c r="O50" s="2">
        <f t="shared" si="2"/>
        <v>546751</v>
      </c>
      <c r="Q50" s="36">
        <f t="shared" si="3"/>
        <v>0.75954867938055892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4293</v>
      </c>
      <c r="M51" s="2">
        <f t="shared" si="0"/>
        <v>547786</v>
      </c>
      <c r="N51" s="2">
        <f t="shared" si="1"/>
        <v>288955</v>
      </c>
      <c r="O51" s="2">
        <f t="shared" si="2"/>
        <v>258831</v>
      </c>
      <c r="Q51" s="36">
        <f t="shared" si="3"/>
        <v>1.1163848225289861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4293</v>
      </c>
      <c r="M52" s="2">
        <f t="shared" si="0"/>
        <v>511376</v>
      </c>
      <c r="N52" s="2">
        <f t="shared" si="1"/>
        <v>263212</v>
      </c>
      <c r="O52" s="2">
        <f t="shared" si="2"/>
        <v>248164</v>
      </c>
      <c r="Q52" s="36">
        <f t="shared" si="3"/>
        <v>1.0606373204816171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4293</v>
      </c>
      <c r="M53" s="2">
        <f t="shared" si="0"/>
        <v>539769</v>
      </c>
      <c r="N53" s="2">
        <f t="shared" si="1"/>
        <v>265088</v>
      </c>
      <c r="O53" s="2">
        <f t="shared" si="2"/>
        <v>274681</v>
      </c>
      <c r="Q53" s="36">
        <f t="shared" si="3"/>
        <v>0.9650758516242478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4293</v>
      </c>
      <c r="M54" s="2">
        <f t="shared" si="0"/>
        <v>320785</v>
      </c>
      <c r="N54" s="2">
        <f t="shared" si="1"/>
        <v>167819</v>
      </c>
      <c r="O54" s="2">
        <f t="shared" si="2"/>
        <v>152966</v>
      </c>
      <c r="Q54" s="36">
        <f t="shared" si="3"/>
        <v>1.0971000091523606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533.20000000000005</v>
      </c>
      <c r="M55" s="2">
        <f t="shared" si="0"/>
        <v>1024497.2</v>
      </c>
      <c r="N55" s="2">
        <f t="shared" si="1"/>
        <v>392971.2</v>
      </c>
      <c r="O55" s="2">
        <f t="shared" si="2"/>
        <v>631526</v>
      </c>
      <c r="Q55" s="36">
        <f t="shared" si="3"/>
        <v>0.62225656584210309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533.20000000000005</v>
      </c>
      <c r="M56" s="2">
        <f t="shared" si="0"/>
        <v>263617.2</v>
      </c>
      <c r="N56" s="2">
        <f t="shared" si="1"/>
        <v>134452.20000000001</v>
      </c>
      <c r="O56" s="2">
        <f t="shared" si="2"/>
        <v>129165</v>
      </c>
      <c r="Q56" s="36">
        <f t="shared" si="3"/>
        <v>1.040933689466961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533.20000000000005</v>
      </c>
      <c r="M57" s="2">
        <f t="shared" si="0"/>
        <v>411323.2</v>
      </c>
      <c r="N57" s="2">
        <f t="shared" si="1"/>
        <v>196917.2</v>
      </c>
      <c r="O57" s="2">
        <f t="shared" si="2"/>
        <v>214406</v>
      </c>
      <c r="Q57" s="36">
        <f t="shared" si="3"/>
        <v>0.91843138718132888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533.20000000000005</v>
      </c>
      <c r="M58" s="2">
        <f t="shared" si="0"/>
        <v>337466.2</v>
      </c>
      <c r="N58" s="2">
        <f t="shared" si="1"/>
        <v>160205.20000000001</v>
      </c>
      <c r="O58" s="2">
        <f t="shared" si="2"/>
        <v>177261</v>
      </c>
      <c r="Q58" s="36">
        <f t="shared" si="3"/>
        <v>0.90378142964329444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533.20000000000005</v>
      </c>
      <c r="M59" s="2">
        <f t="shared" si="0"/>
        <v>281246.2</v>
      </c>
      <c r="N59" s="2">
        <f t="shared" si="1"/>
        <v>129537.2</v>
      </c>
      <c r="O59" s="2">
        <f t="shared" si="2"/>
        <v>151709</v>
      </c>
      <c r="Q59" s="36">
        <f t="shared" si="3"/>
        <v>0.85385310034342066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533.20000000000005</v>
      </c>
      <c r="M60" s="2">
        <f t="shared" si="0"/>
        <v>845316.2</v>
      </c>
      <c r="N60" s="2">
        <f t="shared" si="1"/>
        <v>364740.2</v>
      </c>
      <c r="O60" s="2">
        <f t="shared" si="2"/>
        <v>480576</v>
      </c>
      <c r="Q60" s="36">
        <f t="shared" si="3"/>
        <v>0.7589646590757757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533.20000000000005</v>
      </c>
      <c r="M61" s="2">
        <f t="shared" si="0"/>
        <v>450999.2</v>
      </c>
      <c r="N61" s="2">
        <f t="shared" si="1"/>
        <v>219615.2</v>
      </c>
      <c r="O61" s="2">
        <f t="shared" si="2"/>
        <v>231384</v>
      </c>
      <c r="Q61" s="36">
        <f t="shared" si="3"/>
        <v>0.94913736472703392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533.20000000000005</v>
      </c>
      <c r="M62" s="2">
        <f t="shared" si="0"/>
        <v>363917.2</v>
      </c>
      <c r="N62" s="2">
        <f t="shared" si="1"/>
        <v>176736.2</v>
      </c>
      <c r="O62" s="2">
        <f t="shared" si="2"/>
        <v>187181</v>
      </c>
      <c r="Q62" s="36">
        <f t="shared" si="3"/>
        <v>0.94419946468925808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533.20000000000005</v>
      </c>
      <c r="M63" s="2">
        <f t="shared" si="0"/>
        <v>345432.2</v>
      </c>
      <c r="N63" s="2">
        <f t="shared" si="1"/>
        <v>159533.20000000001</v>
      </c>
      <c r="O63" s="2">
        <f t="shared" si="2"/>
        <v>185899</v>
      </c>
      <c r="Q63" s="36">
        <f t="shared" si="3"/>
        <v>0.85817137262707177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533.20000000000005</v>
      </c>
      <c r="M64" s="2">
        <f t="shared" si="0"/>
        <v>192186.2</v>
      </c>
      <c r="N64" s="2">
        <f t="shared" si="1"/>
        <v>95428.2</v>
      </c>
      <c r="O64" s="2">
        <f t="shared" si="2"/>
        <v>96758</v>
      </c>
      <c r="Q64" s="36">
        <f t="shared" si="3"/>
        <v>0.98625643357655179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149.1</v>
      </c>
      <c r="M65" s="2">
        <f t="shared" si="0"/>
        <v>1001273.1</v>
      </c>
      <c r="N65" s="2">
        <f t="shared" si="1"/>
        <v>399314.1</v>
      </c>
      <c r="O65" s="2">
        <f t="shared" si="2"/>
        <v>601959</v>
      </c>
      <c r="Q65" s="36">
        <f t="shared" si="3"/>
        <v>0.66335763731416919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149.1</v>
      </c>
      <c r="M66" s="2">
        <f t="shared" si="0"/>
        <v>158415.1</v>
      </c>
      <c r="N66" s="2">
        <f t="shared" si="1"/>
        <v>81349.100000000006</v>
      </c>
      <c r="O66" s="2">
        <f t="shared" si="2"/>
        <v>77066</v>
      </c>
      <c r="Q66" s="36">
        <f t="shared" si="3"/>
        <v>1.0555770378636493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149.1</v>
      </c>
      <c r="M67" s="2">
        <f t="shared" si="0"/>
        <v>280035.09999999998</v>
      </c>
      <c r="N67" s="2">
        <f t="shared" si="1"/>
        <v>134581.1</v>
      </c>
      <c r="O67" s="2">
        <f t="shared" si="2"/>
        <v>145454</v>
      </c>
      <c r="Q67" s="36">
        <f t="shared" si="3"/>
        <v>0.92524853218199576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149.1</v>
      </c>
      <c r="M68" s="2">
        <f t="shared" si="0"/>
        <v>247949.1</v>
      </c>
      <c r="N68" s="2">
        <f t="shared" si="1"/>
        <v>116988.1</v>
      </c>
      <c r="O68" s="2">
        <f t="shared" si="2"/>
        <v>130961</v>
      </c>
      <c r="Q68" s="36">
        <f t="shared" si="3"/>
        <v>0.89330487702445771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149.1</v>
      </c>
      <c r="M69" s="2">
        <f t="shared" si="0"/>
        <v>164179.1</v>
      </c>
      <c r="N69" s="2">
        <f t="shared" si="1"/>
        <v>75650.100000000006</v>
      </c>
      <c r="O69" s="2">
        <f t="shared" si="2"/>
        <v>88529</v>
      </c>
      <c r="Q69" s="36">
        <f t="shared" si="3"/>
        <v>0.85452337652068822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149.1</v>
      </c>
      <c r="M70" s="2">
        <f t="shared" ref="M70:M106" si="4">N70+O70</f>
        <v>583201.1</v>
      </c>
      <c r="N70" s="2">
        <f t="shared" ref="N70:N106" si="5">D70+H70+K70</f>
        <v>242951.1</v>
      </c>
      <c r="O70" s="2">
        <f t="shared" ref="O70:O106" si="6">E70+I70</f>
        <v>340250</v>
      </c>
      <c r="Q70" s="36">
        <f t="shared" ref="Q70:Q105" si="7">N70/O70</f>
        <v>0.71403703159441589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149.1</v>
      </c>
      <c r="M71" s="2">
        <f t="shared" si="4"/>
        <v>182739.1</v>
      </c>
      <c r="N71" s="2">
        <f t="shared" si="5"/>
        <v>89434.1</v>
      </c>
      <c r="O71" s="2">
        <f t="shared" si="6"/>
        <v>93305</v>
      </c>
      <c r="Q71" s="36">
        <f t="shared" si="7"/>
        <v>0.95851347730561065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149.1</v>
      </c>
      <c r="M72" s="2">
        <f t="shared" si="4"/>
        <v>215071.1</v>
      </c>
      <c r="N72" s="2">
        <f t="shared" si="5"/>
        <v>102164.1</v>
      </c>
      <c r="O72" s="2">
        <f t="shared" si="6"/>
        <v>112907</v>
      </c>
      <c r="Q72" s="36">
        <f t="shared" si="7"/>
        <v>0.90485178066904626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149.1</v>
      </c>
      <c r="M73" s="2">
        <f t="shared" si="4"/>
        <v>160323.1</v>
      </c>
      <c r="N73" s="2">
        <f t="shared" si="5"/>
        <v>73131.100000000006</v>
      </c>
      <c r="O73" s="2">
        <f t="shared" si="6"/>
        <v>87192</v>
      </c>
      <c r="Q73" s="36">
        <f t="shared" si="7"/>
        <v>0.8387363519588954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149.1</v>
      </c>
      <c r="M74" s="2">
        <f t="shared" si="4"/>
        <v>78977.100000000006</v>
      </c>
      <c r="N74" s="2">
        <f t="shared" si="5"/>
        <v>37117.1</v>
      </c>
      <c r="O74" s="2">
        <f t="shared" si="6"/>
        <v>41860</v>
      </c>
      <c r="Q74" s="36">
        <f t="shared" si="7"/>
        <v>0.88669612995699953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6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6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6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6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6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6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6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6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6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6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6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6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6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6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6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6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6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6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6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6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6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6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6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6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6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6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6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6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6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6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6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4" t="s">
        <v>34</v>
      </c>
    </row>
    <row r="111" spans="1:17" x14ac:dyDescent="0.25">
      <c r="A111" s="35" t="s">
        <v>35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</row>
    <row r="112" spans="1:17" x14ac:dyDescent="0.25">
      <c r="A112" s="35" t="s">
        <v>36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</row>
    <row r="113" spans="1:15" x14ac:dyDescent="0.25">
      <c r="A113" s="35" t="s">
        <v>37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</row>
    <row r="114" spans="1:15" x14ac:dyDescent="0.25">
      <c r="A114" s="35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408822</v>
      </c>
      <c r="M114" s="2">
        <f>SUM(M20:M24)</f>
        <v>6564367</v>
      </c>
      <c r="N114" s="2">
        <f>SUM(N20:N24)</f>
        <v>2996424</v>
      </c>
      <c r="O114" s="2">
        <f>SUM(O20:O24)</f>
        <v>3567943</v>
      </c>
    </row>
    <row r="115" spans="1:15" x14ac:dyDescent="0.25">
      <c r="A115" s="35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1120922</v>
      </c>
      <c r="M115" s="2">
        <f>SUM(M25:M29)</f>
        <v>4807400</v>
      </c>
      <c r="N115" s="2">
        <f>SUM(N25:N29)</f>
        <v>2071405</v>
      </c>
      <c r="O115" s="2">
        <f>SUM(O25:O29)</f>
        <v>2735995</v>
      </c>
    </row>
    <row r="116" spans="1:15" x14ac:dyDescent="0.25">
      <c r="A116" s="35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755313</v>
      </c>
      <c r="M116" s="2">
        <f>SUM(M30:M34)</f>
        <v>4192800</v>
      </c>
      <c r="N116" s="2">
        <f>SUM(N30:N34)</f>
        <v>1832683</v>
      </c>
      <c r="O116" s="2">
        <f>SUM(O30:O34)</f>
        <v>2360117</v>
      </c>
    </row>
    <row r="117" spans="1:15" x14ac:dyDescent="0.25">
      <c r="A117" s="35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380143</v>
      </c>
      <c r="M117" s="2">
        <f>SUM(M35:M39)</f>
        <v>3532832</v>
      </c>
      <c r="N117" s="2">
        <f>SUM(N35:N39)</f>
        <v>1565666</v>
      </c>
      <c r="O117" s="2">
        <f>SUM(O35:O39)</f>
        <v>1967166</v>
      </c>
    </row>
    <row r="118" spans="1:15" x14ac:dyDescent="0.25">
      <c r="A118" s="35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134620</v>
      </c>
      <c r="M118" s="2">
        <f>SUM(M40:M44)</f>
        <v>3692096</v>
      </c>
      <c r="N118" s="2">
        <f>SUM(N40:N44)</f>
        <v>1726925</v>
      </c>
      <c r="O118" s="2">
        <f>SUM(O40:O44)</f>
        <v>1965171</v>
      </c>
    </row>
    <row r="119" spans="1:15" x14ac:dyDescent="0.25">
      <c r="A119" s="35" t="s">
        <v>49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21465</v>
      </c>
      <c r="M119" s="2">
        <f>SUM(M45:M49)</f>
        <v>3037574</v>
      </c>
      <c r="N119" s="2">
        <f>SUM(N45:N49)</f>
        <v>1408163</v>
      </c>
      <c r="O119" s="2">
        <f>SUM(O45:O49)</f>
        <v>1629411</v>
      </c>
    </row>
    <row r="120" spans="1:15" x14ac:dyDescent="0.25">
      <c r="A120" s="35" t="s">
        <v>48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21465</v>
      </c>
      <c r="M120" s="2">
        <f>SUM(M50:M54)</f>
        <v>2881751</v>
      </c>
      <c r="N120" s="2">
        <f>SUM(N50:N54)</f>
        <v>1400358</v>
      </c>
      <c r="O120" s="2">
        <f>SUM(O50:O54)</f>
        <v>1481393</v>
      </c>
    </row>
    <row r="121" spans="1:15" x14ac:dyDescent="0.25">
      <c r="A121" s="35" t="s">
        <v>38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2666</v>
      </c>
      <c r="M121" s="2">
        <f>SUM(M55:M59)</f>
        <v>2318150</v>
      </c>
      <c r="N121" s="2">
        <f>SUM(N55:N59)</f>
        <v>1014083</v>
      </c>
      <c r="O121" s="2">
        <f>SUM(O55:O59)</f>
        <v>1304067</v>
      </c>
    </row>
    <row r="122" spans="1:15" x14ac:dyDescent="0.25">
      <c r="A122" s="35" t="s">
        <v>39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2666</v>
      </c>
      <c r="M122" s="2">
        <f>SUM(M60:M64)</f>
        <v>2197851</v>
      </c>
      <c r="N122" s="2">
        <f>SUM(N60:N64)</f>
        <v>1016053</v>
      </c>
      <c r="O122" s="2">
        <f>SUM(O60:O64)</f>
        <v>1181798</v>
      </c>
    </row>
    <row r="123" spans="1:15" x14ac:dyDescent="0.25">
      <c r="A123" s="35" t="s">
        <v>40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745.5</v>
      </c>
      <c r="M123" s="2">
        <f>SUM(M65:M69)</f>
        <v>1851851.5</v>
      </c>
      <c r="N123" s="2">
        <f>SUM(N65:N69)</f>
        <v>807882.49999999988</v>
      </c>
      <c r="O123" s="2">
        <f>SUM(O65:O69)</f>
        <v>1043969</v>
      </c>
    </row>
    <row r="124" spans="1:15" x14ac:dyDescent="0.25">
      <c r="A124" s="35" t="s">
        <v>41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745.5</v>
      </c>
      <c r="M124" s="2">
        <f>SUM(M70:M74)</f>
        <v>1220311.5</v>
      </c>
      <c r="N124" s="2">
        <f>SUM(N70:N74)</f>
        <v>544797.5</v>
      </c>
      <c r="O124" s="2">
        <f>SUM(O70:O74)</f>
        <v>675514</v>
      </c>
    </row>
    <row r="125" spans="1:15" x14ac:dyDescent="0.25">
      <c r="A125" s="35" t="s">
        <v>42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</row>
    <row r="126" spans="1:15" x14ac:dyDescent="0.25">
      <c r="A126" s="35" t="s">
        <v>43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</row>
    <row r="127" spans="1:15" x14ac:dyDescent="0.25">
      <c r="A127" s="35" t="s">
        <v>44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</row>
    <row r="128" spans="1:15" x14ac:dyDescent="0.25">
      <c r="A128" s="35" t="s">
        <v>45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</row>
    <row r="129" spans="1:15" x14ac:dyDescent="0.25">
      <c r="A129" s="35" t="s">
        <v>46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</row>
    <row r="130" spans="1:15" x14ac:dyDescent="0.25">
      <c r="A130" s="35" t="s">
        <v>47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</row>
    <row r="131" spans="1:15" x14ac:dyDescent="0.25">
      <c r="A131" s="35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</row>
    <row r="132" spans="1:15" x14ac:dyDescent="0.25">
      <c r="A132" s="35"/>
    </row>
    <row r="133" spans="1:15" x14ac:dyDescent="0.25">
      <c r="A133" s="35"/>
    </row>
    <row r="134" spans="1:15" x14ac:dyDescent="0.25">
      <c r="A134" s="35"/>
    </row>
    <row r="135" spans="1:15" x14ac:dyDescent="0.25">
      <c r="A135" s="35"/>
    </row>
    <row r="136" spans="1:15" x14ac:dyDescent="0.25">
      <c r="A136" s="35"/>
    </row>
    <row r="137" spans="1:15" x14ac:dyDescent="0.25">
      <c r="A137" s="35"/>
    </row>
    <row r="138" spans="1:15" x14ac:dyDescent="0.25">
      <c r="A138" s="35"/>
    </row>
    <row r="139" spans="1:15" x14ac:dyDescent="0.25">
      <c r="A139" s="35"/>
    </row>
    <row r="140" spans="1:15" x14ac:dyDescent="0.25">
      <c r="A140" s="35"/>
    </row>
    <row r="141" spans="1:15" x14ac:dyDescent="0.25">
      <c r="A141" s="35"/>
    </row>
    <row r="142" spans="1:15" x14ac:dyDescent="0.25">
      <c r="A142" s="35"/>
    </row>
    <row r="143" spans="1:15" x14ac:dyDescent="0.25">
      <c r="A143" s="35"/>
    </row>
    <row r="144" spans="1:15" x14ac:dyDescent="0.25">
      <c r="A144" s="35"/>
    </row>
    <row r="145" spans="1:1" x14ac:dyDescent="0.25">
      <c r="A145" s="35"/>
    </row>
    <row r="146" spans="1:1" x14ac:dyDescent="0.25">
      <c r="A146" s="35"/>
    </row>
    <row r="147" spans="1:1" x14ac:dyDescent="0.25">
      <c r="A147" s="35"/>
    </row>
    <row r="148" spans="1:1" x14ac:dyDescent="0.25">
      <c r="A148" s="35"/>
    </row>
    <row r="149" spans="1:1" x14ac:dyDescent="0.25">
      <c r="A149" s="35"/>
    </row>
    <row r="150" spans="1:1" x14ac:dyDescent="0.25">
      <c r="A150" s="35"/>
    </row>
    <row r="151" spans="1:1" x14ac:dyDescent="0.25">
      <c r="A151" s="35"/>
    </row>
    <row r="152" spans="1:1" x14ac:dyDescent="0.25">
      <c r="A152" s="35"/>
    </row>
    <row r="153" spans="1:1" x14ac:dyDescent="0.25">
      <c r="A153" s="35"/>
    </row>
    <row r="154" spans="1:1" x14ac:dyDescent="0.25">
      <c r="A154" s="35"/>
    </row>
    <row r="155" spans="1:1" x14ac:dyDescent="0.25">
      <c r="A155" s="35"/>
    </row>
    <row r="156" spans="1:1" x14ac:dyDescent="0.25">
      <c r="A156" s="35"/>
    </row>
    <row r="157" spans="1:1" x14ac:dyDescent="0.25">
      <c r="A157" s="35"/>
    </row>
    <row r="158" spans="1:1" x14ac:dyDescent="0.25">
      <c r="A158" s="35"/>
    </row>
    <row r="159" spans="1:1" x14ac:dyDescent="0.25">
      <c r="A159" s="35"/>
    </row>
    <row r="160" spans="1:1" x14ac:dyDescent="0.25">
      <c r="A160" s="35"/>
    </row>
    <row r="161" spans="1:1" x14ac:dyDescent="0.25">
      <c r="A161" s="35"/>
    </row>
    <row r="162" spans="1:1" x14ac:dyDescent="0.25">
      <c r="A162" s="35"/>
    </row>
    <row r="163" spans="1:1" x14ac:dyDescent="0.25">
      <c r="A163" s="35"/>
    </row>
    <row r="164" spans="1:1" x14ac:dyDescent="0.25">
      <c r="A164" s="35"/>
    </row>
    <row r="165" spans="1:1" x14ac:dyDescent="0.25">
      <c r="A165" s="35"/>
    </row>
    <row r="166" spans="1:1" x14ac:dyDescent="0.25">
      <c r="A166" s="35"/>
    </row>
    <row r="167" spans="1:1" x14ac:dyDescent="0.25">
      <c r="A167" s="35"/>
    </row>
    <row r="168" spans="1:1" x14ac:dyDescent="0.25">
      <c r="A168" s="35"/>
    </row>
    <row r="169" spans="1:1" x14ac:dyDescent="0.25">
      <c r="A169" s="35"/>
    </row>
    <row r="170" spans="1:1" x14ac:dyDescent="0.25">
      <c r="A170" s="35"/>
    </row>
    <row r="171" spans="1:1" x14ac:dyDescent="0.25">
      <c r="A171" s="35"/>
    </row>
  </sheetData>
  <mergeCells count="4">
    <mergeCell ref="C3:E3"/>
    <mergeCell ref="G3:I3"/>
    <mergeCell ref="M3:O3"/>
    <mergeCell ref="S3:U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/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57</v>
      </c>
    </row>
    <row r="3" spans="1:4" x14ac:dyDescent="0.25">
      <c r="A3" s="18" t="s">
        <v>6</v>
      </c>
      <c r="B3" s="18" t="s">
        <v>50</v>
      </c>
      <c r="C3" s="18" t="s">
        <v>9</v>
      </c>
      <c r="D3" s="18" t="s">
        <v>8</v>
      </c>
    </row>
    <row r="4" spans="1:4" x14ac:dyDescent="0.25">
      <c r="A4" s="35" t="s">
        <v>35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5" t="s">
        <v>36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5" t="s">
        <v>37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5" t="s">
        <v>17</v>
      </c>
      <c r="B7" s="2">
        <v>2996424</v>
      </c>
      <c r="C7" s="2">
        <v>3567943</v>
      </c>
      <c r="D7" s="2">
        <f t="shared" si="0"/>
        <v>-2996424</v>
      </c>
    </row>
    <row r="8" spans="1:4" x14ac:dyDescent="0.25">
      <c r="A8" s="35" t="s">
        <v>18</v>
      </c>
      <c r="B8" s="2">
        <v>2071405</v>
      </c>
      <c r="C8" s="2">
        <v>2735995</v>
      </c>
      <c r="D8" s="2">
        <f t="shared" si="0"/>
        <v>-2071405</v>
      </c>
    </row>
    <row r="9" spans="1:4" x14ac:dyDescent="0.25">
      <c r="A9" s="35" t="s">
        <v>19</v>
      </c>
      <c r="B9" s="2">
        <v>1832683</v>
      </c>
      <c r="C9" s="2">
        <v>2360117</v>
      </c>
      <c r="D9" s="2">
        <f t="shared" si="0"/>
        <v>-1832683</v>
      </c>
    </row>
    <row r="10" spans="1:4" x14ac:dyDescent="0.25">
      <c r="A10" s="35" t="s">
        <v>20</v>
      </c>
      <c r="B10" s="2">
        <v>1565666</v>
      </c>
      <c r="C10" s="2">
        <v>1967166</v>
      </c>
      <c r="D10" s="2">
        <f t="shared" si="0"/>
        <v>-1565666</v>
      </c>
    </row>
    <row r="11" spans="1:4" x14ac:dyDescent="0.25">
      <c r="A11" s="35" t="s">
        <v>21</v>
      </c>
      <c r="B11" s="2">
        <v>1726925</v>
      </c>
      <c r="C11" s="2">
        <v>1965171</v>
      </c>
      <c r="D11" s="2">
        <f t="shared" si="0"/>
        <v>-1726925</v>
      </c>
    </row>
    <row r="12" spans="1:4" x14ac:dyDescent="0.25">
      <c r="A12" s="35" t="s">
        <v>49</v>
      </c>
      <c r="B12" s="2">
        <v>1408163</v>
      </c>
      <c r="C12" s="2">
        <v>1629411</v>
      </c>
      <c r="D12" s="2">
        <f t="shared" si="0"/>
        <v>-1408163</v>
      </c>
    </row>
    <row r="13" spans="1:4" x14ac:dyDescent="0.25">
      <c r="A13" s="35" t="s">
        <v>48</v>
      </c>
      <c r="B13" s="2">
        <v>1400358</v>
      </c>
      <c r="C13" s="2">
        <v>1481393</v>
      </c>
      <c r="D13" s="2">
        <f t="shared" si="0"/>
        <v>-1400358</v>
      </c>
    </row>
    <row r="14" spans="1:4" x14ac:dyDescent="0.25">
      <c r="A14" s="35" t="s">
        <v>38</v>
      </c>
      <c r="B14" s="2">
        <v>1014083</v>
      </c>
      <c r="C14" s="2">
        <v>1304067</v>
      </c>
      <c r="D14" s="2">
        <f t="shared" si="0"/>
        <v>-1014083</v>
      </c>
    </row>
    <row r="15" spans="1:4" x14ac:dyDescent="0.25">
      <c r="A15" s="35" t="s">
        <v>39</v>
      </c>
      <c r="B15" s="2">
        <v>1016053</v>
      </c>
      <c r="C15" s="2">
        <v>1181798</v>
      </c>
      <c r="D15" s="2">
        <f t="shared" si="0"/>
        <v>-1016053</v>
      </c>
    </row>
    <row r="16" spans="1:4" x14ac:dyDescent="0.25">
      <c r="A16" s="35" t="s">
        <v>40</v>
      </c>
      <c r="B16" s="2">
        <v>807882.49999999988</v>
      </c>
      <c r="C16" s="2">
        <v>1043969</v>
      </c>
      <c r="D16" s="2">
        <f t="shared" si="0"/>
        <v>-807882.49999999988</v>
      </c>
    </row>
    <row r="17" spans="1:4" x14ac:dyDescent="0.25">
      <c r="A17" s="35" t="s">
        <v>41</v>
      </c>
      <c r="B17" s="2">
        <v>544797.5</v>
      </c>
      <c r="C17" s="2">
        <v>675514</v>
      </c>
      <c r="D17" s="2">
        <f t="shared" si="0"/>
        <v>-544797.5</v>
      </c>
    </row>
    <row r="18" spans="1:4" x14ac:dyDescent="0.25">
      <c r="A18" s="35" t="s">
        <v>42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5" t="s">
        <v>43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5" t="s">
        <v>44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5" t="s">
        <v>45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5" t="s">
        <v>46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5" t="s">
        <v>47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5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tabSelected="1" workbookViewId="0"/>
  </sheetViews>
  <sheetFormatPr defaultRowHeight="15" x14ac:dyDescent="0.25"/>
  <sheetData>
    <row r="1" spans="1:4" x14ac:dyDescent="0.25">
      <c r="A1" s="1" t="s">
        <v>58</v>
      </c>
    </row>
    <row r="3" spans="1:4" x14ac:dyDescent="0.25">
      <c r="A3" s="40" t="s">
        <v>6</v>
      </c>
      <c r="B3" s="41" t="s">
        <v>50</v>
      </c>
      <c r="C3" s="41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670400</v>
      </c>
      <c r="C19" s="2">
        <v>777220</v>
      </c>
      <c r="D19" s="2">
        <f t="shared" si="0"/>
        <v>-670400</v>
      </c>
    </row>
    <row r="20" spans="1:4" x14ac:dyDescent="0.25">
      <c r="A20" s="5">
        <v>16</v>
      </c>
      <c r="B20" s="2">
        <v>713569</v>
      </c>
      <c r="C20" s="2">
        <v>810723</v>
      </c>
      <c r="D20" s="2">
        <f t="shared" si="0"/>
        <v>-713569</v>
      </c>
    </row>
    <row r="21" spans="1:4" x14ac:dyDescent="0.25">
      <c r="A21" s="5">
        <v>17</v>
      </c>
      <c r="B21" s="2">
        <v>602838</v>
      </c>
      <c r="C21" s="2">
        <v>726119</v>
      </c>
      <c r="D21" s="2">
        <f t="shared" si="0"/>
        <v>-602838</v>
      </c>
    </row>
    <row r="22" spans="1:4" x14ac:dyDescent="0.25">
      <c r="A22" s="5">
        <v>18</v>
      </c>
      <c r="B22" s="2">
        <v>518106</v>
      </c>
      <c r="C22" s="2">
        <v>677166</v>
      </c>
      <c r="D22" s="2">
        <f t="shared" si="0"/>
        <v>-518106</v>
      </c>
    </row>
    <row r="23" spans="1:4" x14ac:dyDescent="0.25">
      <c r="A23" s="5">
        <v>19</v>
      </c>
      <c r="B23" s="2">
        <v>491511</v>
      </c>
      <c r="C23" s="2">
        <v>576715</v>
      </c>
      <c r="D23" s="2">
        <f t="shared" si="0"/>
        <v>-491511</v>
      </c>
    </row>
    <row r="24" spans="1:4" x14ac:dyDescent="0.25">
      <c r="A24" s="5">
        <v>20</v>
      </c>
      <c r="B24" s="2">
        <v>513590</v>
      </c>
      <c r="C24" s="2">
        <v>812759</v>
      </c>
      <c r="D24" s="2">
        <f t="shared" si="0"/>
        <v>-513590</v>
      </c>
    </row>
    <row r="25" spans="1:4" x14ac:dyDescent="0.25">
      <c r="A25" s="5">
        <v>21</v>
      </c>
      <c r="B25" s="2">
        <v>338741</v>
      </c>
      <c r="C25" s="2">
        <v>375756</v>
      </c>
      <c r="D25" s="2">
        <f t="shared" si="0"/>
        <v>-338741</v>
      </c>
    </row>
    <row r="26" spans="1:4" x14ac:dyDescent="0.25">
      <c r="A26" s="5">
        <v>22</v>
      </c>
      <c r="B26" s="2">
        <v>418726</v>
      </c>
      <c r="C26" s="2">
        <v>579685</v>
      </c>
      <c r="D26" s="2">
        <f t="shared" si="0"/>
        <v>-418726</v>
      </c>
    </row>
    <row r="27" spans="1:4" x14ac:dyDescent="0.25">
      <c r="A27" s="5">
        <v>23</v>
      </c>
      <c r="B27" s="2">
        <v>428013</v>
      </c>
      <c r="C27" s="2">
        <v>539870</v>
      </c>
      <c r="D27" s="2">
        <f t="shared" si="0"/>
        <v>-428013</v>
      </c>
    </row>
    <row r="28" spans="1:4" x14ac:dyDescent="0.25">
      <c r="A28" s="6">
        <v>24</v>
      </c>
      <c r="B28" s="2">
        <v>372335</v>
      </c>
      <c r="C28" s="2">
        <v>427925</v>
      </c>
      <c r="D28" s="2">
        <f t="shared" si="0"/>
        <v>-372335</v>
      </c>
    </row>
    <row r="29" spans="1:4" x14ac:dyDescent="0.25">
      <c r="A29" s="12">
        <v>25</v>
      </c>
      <c r="B29" s="2">
        <v>430837</v>
      </c>
      <c r="C29" s="2">
        <v>703946</v>
      </c>
      <c r="D29" s="2">
        <f t="shared" si="0"/>
        <v>-430837</v>
      </c>
    </row>
    <row r="30" spans="1:4" x14ac:dyDescent="0.25">
      <c r="A30" s="12">
        <v>26</v>
      </c>
      <c r="B30" s="2">
        <v>361157</v>
      </c>
      <c r="C30" s="2">
        <v>431970</v>
      </c>
      <c r="D30" s="2">
        <f t="shared" si="0"/>
        <v>-361157</v>
      </c>
    </row>
    <row r="31" spans="1:4" x14ac:dyDescent="0.25">
      <c r="A31" s="12">
        <v>27</v>
      </c>
      <c r="B31" s="2">
        <v>377080</v>
      </c>
      <c r="C31" s="2">
        <v>473330</v>
      </c>
      <c r="D31" s="2">
        <f t="shared" si="0"/>
        <v>-377080</v>
      </c>
    </row>
    <row r="32" spans="1:4" x14ac:dyDescent="0.25">
      <c r="A32" s="12">
        <v>28</v>
      </c>
      <c r="B32" s="2">
        <v>380781</v>
      </c>
      <c r="C32" s="2">
        <v>479327</v>
      </c>
      <c r="D32" s="2">
        <f t="shared" si="0"/>
        <v>-380781</v>
      </c>
    </row>
    <row r="33" spans="1:4" x14ac:dyDescent="0.25">
      <c r="A33" s="12">
        <v>29</v>
      </c>
      <c r="B33" s="2">
        <v>282828</v>
      </c>
      <c r="C33" s="2">
        <v>271544</v>
      </c>
      <c r="D33" s="2">
        <f t="shared" si="0"/>
        <v>-282828</v>
      </c>
    </row>
    <row r="34" spans="1:4" x14ac:dyDescent="0.25">
      <c r="A34" s="12">
        <v>30</v>
      </c>
      <c r="B34" s="2">
        <v>399969</v>
      </c>
      <c r="C34" s="2">
        <v>772814</v>
      </c>
      <c r="D34" s="2">
        <f t="shared" si="0"/>
        <v>-399969</v>
      </c>
    </row>
    <row r="35" spans="1:4" x14ac:dyDescent="0.25">
      <c r="A35" s="12">
        <v>31</v>
      </c>
      <c r="B35" s="2">
        <v>204058</v>
      </c>
      <c r="C35" s="2">
        <v>179551</v>
      </c>
      <c r="D35" s="2">
        <f t="shared" si="0"/>
        <v>-204058</v>
      </c>
    </row>
    <row r="36" spans="1:4" x14ac:dyDescent="0.25">
      <c r="A36" s="12">
        <v>32</v>
      </c>
      <c r="B36" s="2">
        <v>336201</v>
      </c>
      <c r="C36" s="2">
        <v>372986</v>
      </c>
      <c r="D36" s="2">
        <f t="shared" si="0"/>
        <v>-336201</v>
      </c>
    </row>
    <row r="37" spans="1:4" x14ac:dyDescent="0.25">
      <c r="A37" s="12">
        <v>33</v>
      </c>
      <c r="B37" s="2">
        <v>344670</v>
      </c>
      <c r="C37" s="2">
        <v>367136</v>
      </c>
      <c r="D37" s="2">
        <f t="shared" si="0"/>
        <v>-344670</v>
      </c>
    </row>
    <row r="38" spans="1:4" x14ac:dyDescent="0.25">
      <c r="A38" s="12">
        <v>34</v>
      </c>
      <c r="B38" s="2">
        <v>280768</v>
      </c>
      <c r="C38" s="2">
        <v>274679</v>
      </c>
      <c r="D38" s="2">
        <f t="shared" si="0"/>
        <v>-280768</v>
      </c>
    </row>
    <row r="39" spans="1:4" x14ac:dyDescent="0.25">
      <c r="A39" s="12">
        <v>35</v>
      </c>
      <c r="B39" s="2">
        <v>399506</v>
      </c>
      <c r="C39" s="2">
        <v>635935</v>
      </c>
      <c r="D39" s="2">
        <f t="shared" si="0"/>
        <v>-399506</v>
      </c>
    </row>
    <row r="40" spans="1:4" x14ac:dyDescent="0.25">
      <c r="A40" s="13">
        <v>36</v>
      </c>
      <c r="B40" s="2">
        <v>323419</v>
      </c>
      <c r="C40" s="2">
        <v>338990</v>
      </c>
      <c r="D40" s="2">
        <f t="shared" si="0"/>
        <v>-323419</v>
      </c>
    </row>
    <row r="41" spans="1:4" x14ac:dyDescent="0.25">
      <c r="A41" s="13">
        <v>37</v>
      </c>
      <c r="B41" s="2">
        <v>339611</v>
      </c>
      <c r="C41" s="2">
        <v>360701</v>
      </c>
      <c r="D41" s="2">
        <f t="shared" si="0"/>
        <v>-339611</v>
      </c>
    </row>
    <row r="42" spans="1:4" x14ac:dyDescent="0.25">
      <c r="A42" s="13">
        <v>38</v>
      </c>
      <c r="B42" s="2">
        <v>372569</v>
      </c>
      <c r="C42" s="2">
        <v>393056</v>
      </c>
      <c r="D42" s="2">
        <f t="shared" si="0"/>
        <v>-372569</v>
      </c>
    </row>
    <row r="43" spans="1:4" x14ac:dyDescent="0.25">
      <c r="A43" s="13">
        <v>39</v>
      </c>
      <c r="B43" s="2">
        <v>291820</v>
      </c>
      <c r="C43" s="2">
        <v>236489</v>
      </c>
      <c r="D43" s="2">
        <f t="shared" si="0"/>
        <v>-291820</v>
      </c>
    </row>
    <row r="44" spans="1:4" x14ac:dyDescent="0.25">
      <c r="A44" s="13">
        <v>40</v>
      </c>
      <c r="B44" s="2">
        <v>392886</v>
      </c>
      <c r="C44" s="2">
        <v>656384</v>
      </c>
      <c r="D44" s="2">
        <f t="shared" si="0"/>
        <v>-392886</v>
      </c>
    </row>
    <row r="45" spans="1:4" x14ac:dyDescent="0.25">
      <c r="A45" s="13">
        <v>41</v>
      </c>
      <c r="B45" s="2">
        <v>200817</v>
      </c>
      <c r="C45" s="2">
        <v>181544</v>
      </c>
      <c r="D45" s="2">
        <f t="shared" si="0"/>
        <v>-200817</v>
      </c>
    </row>
    <row r="46" spans="1:4" x14ac:dyDescent="0.25">
      <c r="A46" s="13">
        <v>42</v>
      </c>
      <c r="B46" s="2">
        <v>306701</v>
      </c>
      <c r="C46" s="2">
        <v>319586</v>
      </c>
      <c r="D46" s="2">
        <f t="shared" si="0"/>
        <v>-306701</v>
      </c>
    </row>
    <row r="47" spans="1:4" x14ac:dyDescent="0.25">
      <c r="A47" s="13">
        <v>43</v>
      </c>
      <c r="B47" s="2">
        <v>281649</v>
      </c>
      <c r="C47" s="2">
        <v>263193</v>
      </c>
      <c r="D47" s="2">
        <f t="shared" si="0"/>
        <v>-281649</v>
      </c>
    </row>
    <row r="48" spans="1:4" x14ac:dyDescent="0.25">
      <c r="A48" s="13">
        <v>44</v>
      </c>
      <c r="B48" s="2">
        <v>226110</v>
      </c>
      <c r="C48" s="2">
        <v>208704</v>
      </c>
      <c r="D48" s="2">
        <f t="shared" si="0"/>
        <v>-226110</v>
      </c>
    </row>
    <row r="49" spans="1:4" x14ac:dyDescent="0.25">
      <c r="A49" s="13">
        <v>45</v>
      </c>
      <c r="B49" s="2">
        <v>415284</v>
      </c>
      <c r="C49" s="2">
        <v>546751</v>
      </c>
      <c r="D49" s="2">
        <f t="shared" si="0"/>
        <v>-415284</v>
      </c>
    </row>
    <row r="50" spans="1:4" x14ac:dyDescent="0.25">
      <c r="A50" s="13">
        <v>46</v>
      </c>
      <c r="B50" s="2">
        <v>288955</v>
      </c>
      <c r="C50" s="2">
        <v>258831</v>
      </c>
      <c r="D50" s="2">
        <f t="shared" si="0"/>
        <v>-288955</v>
      </c>
    </row>
    <row r="51" spans="1:4" x14ac:dyDescent="0.25">
      <c r="A51" s="13">
        <v>47</v>
      </c>
      <c r="B51" s="2">
        <v>263212</v>
      </c>
      <c r="C51" s="2">
        <v>248164</v>
      </c>
      <c r="D51" s="2">
        <f t="shared" si="0"/>
        <v>-263212</v>
      </c>
    </row>
    <row r="52" spans="1:4" x14ac:dyDescent="0.25">
      <c r="A52" s="13">
        <v>48</v>
      </c>
      <c r="B52" s="2">
        <v>265088</v>
      </c>
      <c r="C52" s="2">
        <v>274681</v>
      </c>
      <c r="D52" s="2">
        <f t="shared" si="0"/>
        <v>-265088</v>
      </c>
    </row>
    <row r="53" spans="1:4" x14ac:dyDescent="0.25">
      <c r="A53" s="13">
        <v>49</v>
      </c>
      <c r="B53" s="2">
        <v>167819</v>
      </c>
      <c r="C53" s="2">
        <v>152966</v>
      </c>
      <c r="D53" s="2">
        <f t="shared" si="0"/>
        <v>-167819</v>
      </c>
    </row>
    <row r="54" spans="1:4" x14ac:dyDescent="0.25">
      <c r="A54" s="12">
        <v>50</v>
      </c>
      <c r="B54" s="2">
        <v>392971.2</v>
      </c>
      <c r="C54" s="2">
        <v>631526</v>
      </c>
      <c r="D54" s="2">
        <f t="shared" si="0"/>
        <v>-392971.2</v>
      </c>
    </row>
    <row r="55" spans="1:4" x14ac:dyDescent="0.25">
      <c r="A55" s="12">
        <v>51</v>
      </c>
      <c r="B55" s="2">
        <v>134452.20000000001</v>
      </c>
      <c r="C55" s="2">
        <v>129165</v>
      </c>
      <c r="D55" s="2">
        <f t="shared" si="0"/>
        <v>-134452.20000000001</v>
      </c>
    </row>
    <row r="56" spans="1:4" x14ac:dyDescent="0.25">
      <c r="A56" s="12">
        <v>52</v>
      </c>
      <c r="B56" s="2">
        <v>196917.2</v>
      </c>
      <c r="C56" s="2">
        <v>214406</v>
      </c>
      <c r="D56" s="2">
        <f t="shared" si="0"/>
        <v>-196917.2</v>
      </c>
    </row>
    <row r="57" spans="1:4" x14ac:dyDescent="0.25">
      <c r="A57" s="12">
        <v>53</v>
      </c>
      <c r="B57" s="2">
        <v>160205.20000000001</v>
      </c>
      <c r="C57" s="2">
        <v>177261</v>
      </c>
      <c r="D57" s="2">
        <f t="shared" si="0"/>
        <v>-160205.20000000001</v>
      </c>
    </row>
    <row r="58" spans="1:4" x14ac:dyDescent="0.25">
      <c r="A58" s="12">
        <v>54</v>
      </c>
      <c r="B58" s="2">
        <v>129537.2</v>
      </c>
      <c r="C58" s="2">
        <v>151709</v>
      </c>
      <c r="D58" s="2">
        <f t="shared" si="0"/>
        <v>-129537.2</v>
      </c>
    </row>
    <row r="59" spans="1:4" x14ac:dyDescent="0.25">
      <c r="A59" s="12">
        <v>55</v>
      </c>
      <c r="B59" s="2">
        <v>364740.2</v>
      </c>
      <c r="C59" s="2">
        <v>480576</v>
      </c>
      <c r="D59" s="2">
        <f t="shared" si="0"/>
        <v>-364740.2</v>
      </c>
    </row>
    <row r="60" spans="1:4" x14ac:dyDescent="0.25">
      <c r="A60" s="12">
        <v>56</v>
      </c>
      <c r="B60" s="2">
        <v>219615.2</v>
      </c>
      <c r="C60" s="2">
        <v>231384</v>
      </c>
      <c r="D60" s="2">
        <f t="shared" si="0"/>
        <v>-219615.2</v>
      </c>
    </row>
    <row r="61" spans="1:4" x14ac:dyDescent="0.25">
      <c r="A61" s="12">
        <v>57</v>
      </c>
      <c r="B61" s="2">
        <v>176736.2</v>
      </c>
      <c r="C61" s="2">
        <v>187181</v>
      </c>
      <c r="D61" s="2">
        <f t="shared" si="0"/>
        <v>-176736.2</v>
      </c>
    </row>
    <row r="62" spans="1:4" x14ac:dyDescent="0.25">
      <c r="A62" s="12">
        <v>58</v>
      </c>
      <c r="B62" s="2">
        <v>159533.20000000001</v>
      </c>
      <c r="C62" s="2">
        <v>185899</v>
      </c>
      <c r="D62" s="2">
        <f t="shared" si="0"/>
        <v>-159533.20000000001</v>
      </c>
    </row>
    <row r="63" spans="1:4" x14ac:dyDescent="0.25">
      <c r="A63" s="12">
        <v>59</v>
      </c>
      <c r="B63" s="2">
        <v>95428.2</v>
      </c>
      <c r="C63" s="2">
        <v>96758</v>
      </c>
      <c r="D63" s="2">
        <f t="shared" si="0"/>
        <v>-95428.2</v>
      </c>
    </row>
    <row r="64" spans="1:4" x14ac:dyDescent="0.25">
      <c r="A64" s="12">
        <v>60</v>
      </c>
      <c r="B64" s="2">
        <v>399314.1</v>
      </c>
      <c r="C64" s="2">
        <v>601959</v>
      </c>
      <c r="D64" s="2">
        <f t="shared" si="0"/>
        <v>-399314.1</v>
      </c>
    </row>
    <row r="65" spans="1:4" x14ac:dyDescent="0.25">
      <c r="A65" s="13">
        <v>61</v>
      </c>
      <c r="B65" s="2">
        <v>81349.100000000006</v>
      </c>
      <c r="C65" s="2">
        <v>77066</v>
      </c>
      <c r="D65" s="2">
        <f t="shared" si="0"/>
        <v>-81349.100000000006</v>
      </c>
    </row>
    <row r="66" spans="1:4" x14ac:dyDescent="0.25">
      <c r="A66" s="13">
        <v>62</v>
      </c>
      <c r="B66" s="2">
        <v>134581.1</v>
      </c>
      <c r="C66" s="2">
        <v>145454</v>
      </c>
      <c r="D66" s="2">
        <f t="shared" si="0"/>
        <v>-134581.1</v>
      </c>
    </row>
    <row r="67" spans="1:4" x14ac:dyDescent="0.25">
      <c r="A67" s="13">
        <v>63</v>
      </c>
      <c r="B67" s="2">
        <v>116988.1</v>
      </c>
      <c r="C67" s="2">
        <v>130961</v>
      </c>
      <c r="D67" s="2">
        <f t="shared" si="0"/>
        <v>-116988.1</v>
      </c>
    </row>
    <row r="68" spans="1:4" x14ac:dyDescent="0.25">
      <c r="A68" s="13">
        <v>64</v>
      </c>
      <c r="B68" s="2">
        <v>75650.100000000006</v>
      </c>
      <c r="C68" s="2">
        <v>88529</v>
      </c>
      <c r="D68" s="2">
        <f t="shared" si="0"/>
        <v>-75650.100000000006</v>
      </c>
    </row>
    <row r="69" spans="1:4" x14ac:dyDescent="0.25">
      <c r="A69" s="13">
        <v>65</v>
      </c>
      <c r="B69" s="2">
        <v>242951.1</v>
      </c>
      <c r="C69" s="2">
        <v>340250</v>
      </c>
      <c r="D69" s="2">
        <f t="shared" ref="D69:D104" si="1">0-B69</f>
        <v>-242951.1</v>
      </c>
    </row>
    <row r="70" spans="1:4" x14ac:dyDescent="0.25">
      <c r="A70" s="13">
        <v>66</v>
      </c>
      <c r="B70" s="2">
        <v>89434.1</v>
      </c>
      <c r="C70" s="2">
        <v>93305</v>
      </c>
      <c r="D70" s="2">
        <f t="shared" si="1"/>
        <v>-89434.1</v>
      </c>
    </row>
    <row r="71" spans="1:4" x14ac:dyDescent="0.25">
      <c r="A71" s="13">
        <v>67</v>
      </c>
      <c r="B71" s="2">
        <v>102164.1</v>
      </c>
      <c r="C71" s="2">
        <v>112907</v>
      </c>
      <c r="D71" s="2">
        <f t="shared" si="1"/>
        <v>-102164.1</v>
      </c>
    </row>
    <row r="72" spans="1:4" x14ac:dyDescent="0.25">
      <c r="A72" s="13">
        <v>68</v>
      </c>
      <c r="B72" s="2">
        <v>73131.100000000006</v>
      </c>
      <c r="C72" s="2">
        <v>87192</v>
      </c>
      <c r="D72" s="2">
        <f t="shared" si="1"/>
        <v>-73131.100000000006</v>
      </c>
    </row>
    <row r="73" spans="1:4" x14ac:dyDescent="0.25">
      <c r="A73" s="13">
        <v>69</v>
      </c>
      <c r="B73" s="2">
        <v>37117.1</v>
      </c>
      <c r="C73" s="2">
        <v>41860</v>
      </c>
      <c r="D73" s="2">
        <f t="shared" si="1"/>
        <v>-37117.1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2024-02-19T05:51:58Z</dcterms:modified>
</cp:coreProperties>
</file>